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0" windowWidth="13845" windowHeight="9435"/>
  </bookViews>
  <sheets>
    <sheet name="RASH" sheetId="1" r:id="rId1"/>
    <sheet name="Feuil3" sheetId="3" r:id="rId2"/>
    <sheet name="Feuil4" sheetId="4" r:id="rId3"/>
    <sheet name="Feuil1" sheetId="5" r:id="rId4"/>
  </sheets>
  <externalReferences>
    <externalReference r:id="rId5"/>
    <externalReference r:id="rId6"/>
  </externalReferences>
  <definedNames>
    <definedName name="liste_établissements">[1]ListeEta!$A$1:$B$82</definedName>
    <definedName name="_xlnm.Print_Area" localSheetId="0">RASH!$A$1:$D$44</definedName>
  </definedNames>
  <calcPr calcId="145621"/>
</workbook>
</file>

<file path=xl/calcChain.xml><?xml version="1.0" encoding="utf-8"?>
<calcChain xmlns="http://schemas.openxmlformats.org/spreadsheetml/2006/main">
  <c r="P8" i="3" l="1"/>
  <c r="P9" i="3"/>
  <c r="P10" i="3"/>
  <c r="P11" i="3"/>
  <c r="P12" i="3"/>
  <c r="P13" i="3"/>
  <c r="P7" i="3"/>
  <c r="P6" i="3"/>
  <c r="P5" i="3"/>
  <c r="P4" i="3"/>
  <c r="P3" i="3"/>
  <c r="B18" i="1"/>
  <c r="B17" i="1"/>
  <c r="B16" i="1"/>
  <c r="B15" i="1"/>
  <c r="B14" i="1"/>
  <c r="C11" i="1"/>
  <c r="B11" i="1"/>
  <c r="D10" i="1"/>
  <c r="C10" i="1"/>
  <c r="B10" i="1"/>
  <c r="B9" i="1"/>
  <c r="B7" i="1"/>
  <c r="B5" i="1"/>
  <c r="B4" i="1"/>
  <c r="F8" i="1" s="1"/>
  <c r="B13" i="1" s="1"/>
  <c r="C12" i="1" l="1"/>
  <c r="B12" i="1"/>
  <c r="D12" i="1"/>
  <c r="C13" i="1"/>
</calcChain>
</file>

<file path=xl/sharedStrings.xml><?xml version="1.0" encoding="utf-8"?>
<sst xmlns="http://schemas.openxmlformats.org/spreadsheetml/2006/main" count="207" uniqueCount="139">
  <si>
    <t>1. Identification de l'opérateur</t>
  </si>
  <si>
    <t>NNE</t>
  </si>
  <si>
    <t>Dénomination du pouvoir organisateur</t>
  </si>
  <si>
    <t>Secteur (public ou privé)</t>
  </si>
  <si>
    <t>Adresse du siège social</t>
  </si>
  <si>
    <t>Commune</t>
  </si>
  <si>
    <t>Adresse du siège d'activités</t>
  </si>
  <si>
    <t>Mail</t>
  </si>
  <si>
    <t>Fax</t>
  </si>
  <si>
    <t>Personne de contact</t>
  </si>
  <si>
    <t>Boîte</t>
  </si>
  <si>
    <t>Fédération</t>
  </si>
  <si>
    <t>Moyens en personnel (Montant des frais globaux de personnel affecté à l’ensemble des missions liées à l’agrément/secteur concerné, en ce compris pour les bénévoles ou le personnel hors cadre)</t>
  </si>
  <si>
    <t>Nombre d'ETP affectés aux missions liées à l'agrément</t>
  </si>
  <si>
    <t xml:space="preserve">Personnel </t>
  </si>
  <si>
    <t>Activités</t>
  </si>
  <si>
    <t xml:space="preserve">4. Données particulières </t>
  </si>
  <si>
    <t>N° d'identification SPW</t>
  </si>
  <si>
    <t>Dénomination de l'opérateur</t>
  </si>
  <si>
    <t>Téléphone</t>
  </si>
  <si>
    <t>public</t>
  </si>
  <si>
    <t>3. Bénéficiaires (nombre)</t>
  </si>
  <si>
    <t xml:space="preserve">associatif/privé </t>
  </si>
  <si>
    <t xml:space="preserve">Nombre de conventions 
</t>
  </si>
  <si>
    <t xml:space="preserve">2. Activités réalisées </t>
  </si>
  <si>
    <t>Chapitre 12</t>
  </si>
  <si>
    <t xml:space="preserve">Nombre global d'heures de formation continue du personnel
</t>
  </si>
  <si>
    <t xml:space="preserve">Réseaux Assuétudes
Rapport d'activités Exercice 2015
</t>
  </si>
  <si>
    <t>subsidié via l'agrément</t>
  </si>
  <si>
    <t>non subsidié via l'agrément</t>
  </si>
  <si>
    <t>Travail de mise en réseau </t>
  </si>
  <si>
    <t>groupes thématiques</t>
  </si>
  <si>
    <t>autres(dont intervisions, groupes de travail, etc.)</t>
  </si>
  <si>
    <t xml:space="preserve">5. Auto-évaluation - bonnes pratiques </t>
  </si>
  <si>
    <t xml:space="preserve">Nombre de membres du réseau relevant du secteur assuétudes
</t>
  </si>
  <si>
    <t>Cette rubrique est complétée automatiquement après</t>
  </si>
  <si>
    <t>la sélection de la dénomination de l'opérateur.</t>
  </si>
  <si>
    <t>N° de titre de fonctionnement (INAMI)</t>
  </si>
  <si>
    <t>Dénomination du pouvoir organisateur &gt;</t>
  </si>
  <si>
    <t>&lt;======</t>
  </si>
  <si>
    <t>Sélectionnez en premier votre organisme OPERATEUR.</t>
  </si>
  <si>
    <t>Nom Rue | Numéro Rue | Boîte éventuelle</t>
  </si>
  <si>
    <t>Code Postal | Nom Commune</t>
  </si>
  <si>
    <t>INFORMATIONS D'IDENTIFICATION DES OPERATEURS / Sièges d'activités</t>
  </si>
  <si>
    <t>NNE (Siège social)</t>
  </si>
  <si>
    <t>ID Siège d'activité</t>
  </si>
  <si>
    <t>Adresse rue</t>
  </si>
  <si>
    <t>Numéro rue</t>
  </si>
  <si>
    <t>Code Postal</t>
  </si>
  <si>
    <t>Espace Synapse</t>
  </si>
  <si>
    <t xml:space="preserve">Place du Marché aux Herbes </t>
  </si>
  <si>
    <t>MONS</t>
  </si>
  <si>
    <t>Le Ressort</t>
  </si>
  <si>
    <t>Clos des Erables</t>
  </si>
  <si>
    <t>TUBIZE</t>
  </si>
  <si>
    <t>SOLAIX</t>
  </si>
  <si>
    <t xml:space="preserve">Chaussée d'Arlon </t>
  </si>
  <si>
    <t>BASTOGNE</t>
  </si>
  <si>
    <t>SAGEISS</t>
  </si>
  <si>
    <t xml:space="preserve">Rue de l'hôpital </t>
  </si>
  <si>
    <t>ANDENNE</t>
  </si>
  <si>
    <t>Centre Zéphyr</t>
  </si>
  <si>
    <t>Rue du Comté</t>
  </si>
  <si>
    <t>AUVELAIS</t>
  </si>
  <si>
    <t>ID Administration</t>
  </si>
  <si>
    <t>Secteur (public/privé)</t>
  </si>
  <si>
    <t>TELEPHONE</t>
  </si>
  <si>
    <t>Prive</t>
  </si>
  <si>
    <t>ASBL ASARBW</t>
  </si>
  <si>
    <t>Avenue du Belloy</t>
  </si>
  <si>
    <t xml:space="preserve"> WAVRE</t>
  </si>
  <si>
    <t xml:space="preserve">coordination@asarbw.info </t>
  </si>
  <si>
    <t>0474/96 30 40</t>
  </si>
  <si>
    <t>Dominique Theys</t>
  </si>
  <si>
    <t>R</t>
  </si>
  <si>
    <t>ASBL CAHO</t>
  </si>
  <si>
    <t>Rue Despars</t>
  </si>
  <si>
    <t xml:space="preserve"> TOURNAI</t>
  </si>
  <si>
    <t>lacaho@gmail.com</t>
  </si>
  <si>
    <t>069/56 00 04</t>
  </si>
  <si>
    <t>Benoît Brouillard</t>
  </si>
  <si>
    <t>LIEGE</t>
  </si>
  <si>
    <t>ASBL CAPC</t>
  </si>
  <si>
    <t>Grand Rue</t>
  </si>
  <si>
    <t>CHATELET</t>
  </si>
  <si>
    <t>caroline.debaille@asblcapc.org</t>
  </si>
  <si>
    <t>071/86 15 06</t>
  </si>
  <si>
    <t>Caroline Debaille</t>
  </si>
  <si>
    <t>ASBL CLA</t>
  </si>
  <si>
    <t xml:space="preserve">Rue du Luxembourg </t>
  </si>
  <si>
    <t>MARCHE-EN-FAMENNE</t>
  </si>
  <si>
    <t>coluxas.asbl@gmail.com</t>
  </si>
  <si>
    <t>0498/ 46 46 26</t>
  </si>
  <si>
    <t>ASBL RAMBO</t>
  </si>
  <si>
    <t xml:space="preserve">Rue de la Seuwe </t>
  </si>
  <si>
    <t>ramboasbl@gmail.com</t>
  </si>
  <si>
    <t>065/87 42 97</t>
  </si>
  <si>
    <t>Delphine Hellemans</t>
  </si>
  <si>
    <t>ASBL RASAC</t>
  </si>
  <si>
    <t>Rue des Bleuets</t>
  </si>
  <si>
    <t>CHAPELLE-LEZ-HERLAIMONT</t>
  </si>
  <si>
    <t>asblrasac@hotmail.com</t>
  </si>
  <si>
    <t>0473/48 57 47</t>
  </si>
  <si>
    <t>Sophie Foucart</t>
  </si>
  <si>
    <t>asbl RASSAEF</t>
  </si>
  <si>
    <t>Rue de Dinant</t>
  </si>
  <si>
    <t xml:space="preserve"> VERVIERS</t>
  </si>
  <si>
    <t xml:space="preserve">rassaef@gmail.com </t>
  </si>
  <si>
    <t xml:space="preserve">087/22.38.78 </t>
  </si>
  <si>
    <t>Sara Sarlet</t>
  </si>
  <si>
    <t>RELIA (ASBL PFPL)</t>
  </si>
  <si>
    <t xml:space="preserve">Quai des Ardennes </t>
  </si>
  <si>
    <t>relia@pfpl.be</t>
  </si>
  <si>
    <t>04/344 43 86</t>
  </si>
  <si>
    <t>Frédéric Gustin</t>
  </si>
  <si>
    <t>RELIA (ASBL PFPL) Zone 4</t>
  </si>
  <si>
    <t>ASBL RAF</t>
  </si>
  <si>
    <t>Réseau Assuétudes des Fagnes</t>
  </si>
  <si>
    <t xml:space="preserve">Boulevard Louise </t>
  </si>
  <si>
    <t>CHIMAY</t>
  </si>
  <si>
    <t>asblraf@live.be</t>
  </si>
  <si>
    <t>060/344 985</t>
  </si>
  <si>
    <t>Sophie Valentin</t>
  </si>
  <si>
    <t>RELIA (ASBL PFPL) Zone 5</t>
  </si>
  <si>
    <t xml:space="preserve">ASBL Rasanam </t>
  </si>
  <si>
    <t>réseau d’aide et de soins spécialisés en assuétudes de l’arrondissement de Namur</t>
  </si>
  <si>
    <t xml:space="preserve">Rue Saint-Hubert </t>
  </si>
  <si>
    <t>DAVE</t>
  </si>
  <si>
    <t>coordination@rasanam.be</t>
  </si>
  <si>
    <t>0486/25 36 09</t>
  </si>
  <si>
    <t>Christine Marsigny</t>
  </si>
  <si>
    <t>Christelle Théâte</t>
  </si>
  <si>
    <t xml:space="preserve">0491/079 886 </t>
  </si>
  <si>
    <t>reliazone4@gmail.com</t>
  </si>
  <si>
    <t>CA PFPL - Comité piltotage RéLiA</t>
  </si>
  <si>
    <t>0,8 (0,75 coordination et 0,05 secrétariat)</t>
  </si>
  <si>
    <t>intervision des membres du réseau JandCo (Jeunes et Consommations)</t>
  </si>
  <si>
    <t>Points forts/Difficultés/Opportunités :
=&gt; Evaluation dans le cadre du Plan d'action (Amélioration des pratiques et selon un mode d'évaluation participative) : voir Plan d'actions révisé en février 2016.
=&gt; Outil : identifier un item du projet du réseau  pour lequel une bonne pratique est mise en évidence : La signature de la nouvelle convention relative au réseau JandCO (jeunes et consommations) par tous les membres de ce réseau.  Cette convention, engageante, permettra de mener les travaux du réseau Jandco dans un cadre très propice à la vie d'un réseau.
 =&gt; Outil : identifier un item pour lequel des difficultés de mise en place ont été observées que ce soit au niveau méthodologie ou nouveaux développements ou organisation ou objectifs : Etablir une convention avec la PFPL (Pouvoir organisateur du RéLiA).   voir Plan d'actions révisé en février 2016.</t>
  </si>
  <si>
    <t>Atelier Assuétudes - Atelier Risquer moins - Atelier JandCo : 18 + représentation du RéLiA lors de 44 réunions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</si>
</sst>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Arial"/>
      <family val="2"/>
    </font>
    <font>
      <b/>
      <sz val="14"/>
      <color theme="0"/>
      <name val="Arial"/>
      <family val="2"/>
    </font>
    <font>
      <sz val="10"/>
      <name val="Arial"/>
      <family val="2"/>
    </font>
    <font>
      <sz val="11"/>
      <color theme="4" tint="0.79998168889431442"/>
      <name val="Calibri"/>
      <family val="2"/>
      <scheme val="minor"/>
    </font>
    <font>
      <i/>
      <sz val="11"/>
      <color theme="1"/>
      <name val="Calibri"/>
      <family val="2"/>
      <scheme val="minor"/>
    </font>
    <font>
      <sz val="10"/>
      <color theme="1"/>
      <name val="Calibri"/>
      <family val="2"/>
      <scheme val="minor"/>
    </font>
    <font>
      <u/>
      <sz val="11"/>
      <color theme="10"/>
      <name val="Calibri"/>
      <family val="2"/>
    </font>
    <font>
      <u/>
      <sz val="10"/>
      <color theme="10"/>
      <name val="Calibri"/>
      <family val="2"/>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4"/>
      </patternFill>
    </fill>
    <fill>
      <patternFill patternType="solid">
        <fgColor rgb="FFDBE5F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4">
    <xf numFmtId="0" fontId="0" fillId="0" borderId="0"/>
    <xf numFmtId="0" fontId="3"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3" borderId="10" applyBorder="0" applyAlignment="0"/>
    <xf numFmtId="0" fontId="6" fillId="0" borderId="0"/>
    <xf numFmtId="0" fontId="10" fillId="0" borderId="0" applyNumberFormat="0" applyFill="0" applyBorder="0" applyAlignment="0" applyProtection="0">
      <alignment vertical="top"/>
      <protection locked="0"/>
    </xf>
  </cellStyleXfs>
  <cellXfs count="134">
    <xf numFmtId="0" fontId="0" fillId="0" borderId="0" xfId="0"/>
    <xf numFmtId="0" fontId="1" fillId="3" borderId="1" xfId="2" applyBorder="1"/>
    <xf numFmtId="0" fontId="2" fillId="0" borderId="0" xfId="0" applyFont="1"/>
    <xf numFmtId="0" fontId="1" fillId="3" borderId="11" xfId="2" applyBorder="1"/>
    <xf numFmtId="0" fontId="1" fillId="3" borderId="14" xfId="2" applyBorder="1"/>
    <xf numFmtId="0" fontId="0" fillId="3" borderId="10" xfId="2" applyFont="1" applyBorder="1"/>
    <xf numFmtId="0" fontId="0" fillId="7" borderId="1" xfId="6" applyFont="1" applyBorder="1" applyProtection="1"/>
    <xf numFmtId="0" fontId="0" fillId="9" borderId="1" xfId="8" applyFont="1" applyBorder="1" applyAlignment="1" applyProtection="1">
      <alignment horizontal="center" vertical="center" wrapText="1"/>
    </xf>
    <xf numFmtId="0" fontId="0" fillId="9" borderId="5" xfId="8" applyFont="1" applyBorder="1" applyAlignment="1" applyProtection="1">
      <alignment horizontal="center" vertical="center" wrapText="1"/>
    </xf>
    <xf numFmtId="0" fontId="0" fillId="5" borderId="5" xfId="4" applyFont="1" applyBorder="1" applyAlignment="1" applyProtection="1">
      <alignment horizontal="center" vertical="center" wrapText="1"/>
    </xf>
    <xf numFmtId="0" fontId="1" fillId="7" borderId="21" xfId="6" applyBorder="1" applyProtection="1">
      <protection locked="0"/>
    </xf>
    <xf numFmtId="0" fontId="1" fillId="7" borderId="22" xfId="6" applyBorder="1" applyProtection="1">
      <protection locked="0"/>
    </xf>
    <xf numFmtId="0" fontId="0" fillId="5" borderId="25" xfId="4" applyFont="1" applyBorder="1" applyAlignment="1" applyProtection="1">
      <alignment horizontal="center" vertical="center" wrapText="1"/>
    </xf>
    <xf numFmtId="0" fontId="2" fillId="5" borderId="14" xfId="4" applyFont="1" applyBorder="1" applyAlignment="1" applyProtection="1">
      <alignment horizontal="center" wrapText="1"/>
    </xf>
    <xf numFmtId="0" fontId="1" fillId="5" borderId="1" xfId="4" applyFont="1" applyBorder="1" applyAlignment="1" applyProtection="1">
      <alignment horizontal="center" wrapText="1"/>
    </xf>
    <xf numFmtId="0" fontId="1" fillId="5" borderId="3" xfId="4" applyBorder="1" applyAlignment="1" applyProtection="1">
      <alignment horizontal="center" wrapText="1"/>
    </xf>
    <xf numFmtId="0" fontId="1" fillId="5" borderId="4" xfId="4" applyBorder="1" applyAlignment="1" applyProtection="1">
      <alignment horizontal="center" wrapText="1"/>
    </xf>
    <xf numFmtId="0" fontId="1" fillId="5" borderId="0" xfId="4" applyBorder="1" applyAlignment="1"/>
    <xf numFmtId="0" fontId="0" fillId="3" borderId="2" xfId="2" applyFont="1" applyBorder="1"/>
    <xf numFmtId="0" fontId="0" fillId="3" borderId="3" xfId="2" applyFont="1" applyBorder="1"/>
    <xf numFmtId="0" fontId="0" fillId="3" borderId="4" xfId="2" applyFont="1" applyBorder="1"/>
    <xf numFmtId="0" fontId="0" fillId="3" borderId="2" xfId="2" applyFont="1" applyBorder="1" applyAlignment="1">
      <alignment horizontal="left"/>
    </xf>
    <xf numFmtId="0" fontId="0" fillId="3" borderId="3" xfId="2" applyFont="1" applyBorder="1" applyAlignment="1">
      <alignment horizontal="left"/>
    </xf>
    <xf numFmtId="0" fontId="0" fillId="3" borderId="4" xfId="2" applyFont="1" applyBorder="1" applyAlignment="1">
      <alignment horizontal="left"/>
    </xf>
    <xf numFmtId="0" fontId="1" fillId="3" borderId="2" xfId="2" applyBorder="1"/>
    <xf numFmtId="0" fontId="1" fillId="3" borderId="3" xfId="2" applyBorder="1"/>
    <xf numFmtId="0" fontId="1" fillId="3" borderId="4" xfId="2" applyBorder="1"/>
    <xf numFmtId="0" fontId="1" fillId="3" borderId="23" xfId="2" applyBorder="1" applyAlignment="1">
      <alignment horizontal="left"/>
    </xf>
    <xf numFmtId="0" fontId="1" fillId="3" borderId="24" xfId="2" applyBorder="1" applyAlignment="1">
      <alignment horizontal="left"/>
    </xf>
    <xf numFmtId="0" fontId="1" fillId="3" borderId="25" xfId="2" applyBorder="1" applyAlignment="1">
      <alignment horizontal="left"/>
    </xf>
    <xf numFmtId="0" fontId="1" fillId="3" borderId="18" xfId="2" applyBorder="1"/>
    <xf numFmtId="0" fontId="1" fillId="3" borderId="19" xfId="2" applyBorder="1"/>
    <xf numFmtId="0" fontId="1" fillId="3" borderId="20" xfId="2" applyBorder="1"/>
    <xf numFmtId="0" fontId="2" fillId="5" borderId="11" xfId="4" applyFont="1" applyBorder="1" applyAlignment="1" applyProtection="1">
      <alignment horizontal="center" vertical="center" wrapText="1"/>
    </xf>
    <xf numFmtId="2" fontId="0" fillId="5" borderId="3" xfId="4" applyNumberFormat="1" applyFont="1" applyBorder="1" applyAlignment="1" applyProtection="1">
      <alignment horizontal="center" vertical="center"/>
    </xf>
    <xf numFmtId="2" fontId="1" fillId="5" borderId="3" xfId="4" applyNumberFormat="1" applyBorder="1" applyAlignment="1" applyProtection="1">
      <alignment horizontal="center" vertical="center"/>
    </xf>
    <xf numFmtId="2" fontId="1" fillId="5" borderId="4" xfId="4" applyNumberFormat="1" applyBorder="1" applyAlignment="1" applyProtection="1">
      <alignment horizontal="center" vertical="center"/>
    </xf>
    <xf numFmtId="164" fontId="0" fillId="5" borderId="2" xfId="4" applyNumberFormat="1" applyFont="1" applyBorder="1" applyAlignment="1" applyProtection="1">
      <alignment horizontal="center" vertical="center" wrapText="1"/>
    </xf>
    <xf numFmtId="164" fontId="1" fillId="5" borderId="3" xfId="4" applyNumberFormat="1" applyBorder="1" applyAlignment="1" applyProtection="1">
      <alignment horizontal="center" vertical="center" wrapText="1"/>
    </xf>
    <xf numFmtId="164" fontId="1" fillId="5" borderId="4" xfId="4" applyNumberFormat="1" applyBorder="1" applyAlignment="1" applyProtection="1">
      <alignment horizontal="center" vertical="center" wrapText="1"/>
    </xf>
    <xf numFmtId="0" fontId="0" fillId="12" borderId="0" xfId="0" applyFill="1"/>
    <xf numFmtId="0" fontId="1" fillId="13" borderId="19" xfId="2" applyFill="1" applyBorder="1"/>
    <xf numFmtId="0" fontId="1" fillId="13" borderId="11" xfId="2" applyFill="1" applyBorder="1"/>
    <xf numFmtId="0" fontId="7" fillId="3" borderId="10" xfId="2" applyFont="1" applyBorder="1"/>
    <xf numFmtId="0" fontId="1" fillId="13" borderId="0" xfId="2" applyFill="1" applyBorder="1"/>
    <xf numFmtId="0" fontId="1" fillId="3" borderId="0" xfId="2" applyBorder="1"/>
    <xf numFmtId="0" fontId="2" fillId="3" borderId="4" xfId="2" applyFont="1" applyBorder="1"/>
    <xf numFmtId="0" fontId="1" fillId="13" borderId="3" xfId="2" applyFill="1" applyBorder="1"/>
    <xf numFmtId="0" fontId="8" fillId="3" borderId="1" xfId="2" applyFont="1" applyBorder="1"/>
    <xf numFmtId="0" fontId="0" fillId="14" borderId="0" xfId="0" applyFill="1"/>
    <xf numFmtId="0" fontId="9" fillId="0" borderId="0" xfId="0" applyFont="1" applyFill="1" applyBorder="1" applyProtection="1"/>
    <xf numFmtId="0" fontId="0" fillId="0" borderId="0" xfId="0" applyBorder="1"/>
    <xf numFmtId="0" fontId="0" fillId="0" borderId="0" xfId="0" applyFill="1" applyBorder="1" applyProtection="1"/>
    <xf numFmtId="0" fontId="0" fillId="0" borderId="0" xfId="0" applyBorder="1" applyAlignment="1">
      <alignment horizontal="right"/>
    </xf>
    <xf numFmtId="0" fontId="0" fillId="0" borderId="0" xfId="0" applyFill="1" applyBorder="1"/>
    <xf numFmtId="0" fontId="9" fillId="0" borderId="0" xfId="0" applyFont="1" applyBorder="1"/>
    <xf numFmtId="0" fontId="11" fillId="0" borderId="0" xfId="13" applyFont="1" applyBorder="1" applyAlignment="1" applyProtection="1"/>
    <xf numFmtId="0" fontId="9" fillId="0" borderId="0" xfId="0" applyFont="1" applyBorder="1" applyAlignment="1">
      <alignment horizontal="right"/>
    </xf>
    <xf numFmtId="0" fontId="9" fillId="0" borderId="0" xfId="0" applyFont="1" applyFill="1" applyBorder="1"/>
    <xf numFmtId="0" fontId="9" fillId="12" borderId="0" xfId="0" applyFont="1" applyFill="1" applyBorder="1" applyAlignment="1">
      <alignment vertical="top"/>
    </xf>
    <xf numFmtId="0" fontId="9" fillId="0" borderId="0" xfId="0" applyFont="1" applyBorder="1" applyAlignment="1">
      <alignment vertical="top"/>
    </xf>
    <xf numFmtId="0" fontId="9" fillId="0" borderId="0" xfId="0" applyFont="1" applyFill="1" applyBorder="1" applyAlignment="1">
      <alignment vertical="top"/>
    </xf>
    <xf numFmtId="0" fontId="0" fillId="0" borderId="0" xfId="0" applyFill="1"/>
    <xf numFmtId="0" fontId="9" fillId="0" borderId="0" xfId="0" applyFont="1" applyBorder="1" applyAlignment="1">
      <alignment horizontal="left"/>
    </xf>
    <xf numFmtId="0" fontId="0" fillId="0" borderId="0" xfId="0" applyAlignment="1">
      <alignment horizontal="right"/>
    </xf>
    <xf numFmtId="0" fontId="11" fillId="0" borderId="0" xfId="13" applyFont="1" applyFill="1" applyBorder="1" applyAlignment="1" applyProtection="1"/>
    <xf numFmtId="0" fontId="9" fillId="15" borderId="0" xfId="0" applyFont="1" applyFill="1" applyBorder="1" applyProtection="1"/>
    <xf numFmtId="0" fontId="9" fillId="0" borderId="0" xfId="0" applyFont="1" applyFill="1" applyBorder="1" applyAlignment="1">
      <alignment horizontal="left"/>
    </xf>
    <xf numFmtId="0" fontId="0" fillId="16" borderId="0" xfId="0" applyFill="1" applyAlignment="1">
      <alignment horizontal="right"/>
    </xf>
    <xf numFmtId="0" fontId="9" fillId="16" borderId="0" xfId="0" applyFont="1" applyFill="1" applyBorder="1" applyProtection="1"/>
    <xf numFmtId="0" fontId="9" fillId="16" borderId="0" xfId="0" applyFont="1" applyFill="1" applyBorder="1"/>
    <xf numFmtId="0" fontId="0" fillId="5" borderId="11" xfId="4" applyFont="1" applyBorder="1" applyAlignment="1" applyProtection="1">
      <alignment horizontal="center" vertical="center" wrapText="1"/>
    </xf>
    <xf numFmtId="0" fontId="0" fillId="5" borderId="3" xfId="4" applyFont="1" applyBorder="1" applyAlignment="1" applyProtection="1">
      <alignment horizontal="left" wrapText="1"/>
    </xf>
    <xf numFmtId="0" fontId="0" fillId="5" borderId="0" xfId="4" applyFont="1" applyBorder="1" applyAlignment="1" applyProtection="1">
      <alignment horizontal="left" vertical="top" wrapText="1"/>
    </xf>
    <xf numFmtId="0" fontId="1" fillId="5" borderId="0" xfId="4" applyBorder="1" applyAlignment="1">
      <alignment horizontal="center"/>
    </xf>
    <xf numFmtId="2" fontId="0" fillId="11" borderId="6" xfId="10" applyNumberFormat="1" applyFont="1" applyBorder="1" applyAlignment="1" applyProtection="1">
      <alignment vertical="top" wrapText="1"/>
    </xf>
    <xf numFmtId="2" fontId="1" fillId="11" borderId="12" xfId="10" applyNumberFormat="1" applyBorder="1" applyAlignment="1" applyProtection="1">
      <alignment vertical="top" wrapText="1"/>
    </xf>
    <xf numFmtId="2" fontId="1" fillId="11" borderId="7" xfId="10" applyNumberFormat="1" applyBorder="1" applyAlignment="1" applyProtection="1">
      <alignment vertical="top" wrapText="1"/>
    </xf>
    <xf numFmtId="2" fontId="1" fillId="11" borderId="8" xfId="10" applyNumberFormat="1" applyBorder="1" applyAlignment="1" applyProtection="1">
      <alignment vertical="top" wrapText="1"/>
    </xf>
    <xf numFmtId="2" fontId="1" fillId="11" borderId="0" xfId="10" applyNumberFormat="1" applyBorder="1" applyAlignment="1" applyProtection="1">
      <alignment vertical="top" wrapText="1"/>
    </xf>
    <xf numFmtId="2" fontId="1" fillId="11" borderId="13" xfId="10" applyNumberFormat="1" applyBorder="1" applyAlignment="1" applyProtection="1">
      <alignment vertical="top" wrapText="1"/>
    </xf>
    <xf numFmtId="2" fontId="1" fillId="11" borderId="10" xfId="10" applyNumberFormat="1" applyBorder="1" applyAlignment="1" applyProtection="1">
      <alignment vertical="top" wrapText="1"/>
    </xf>
    <xf numFmtId="2" fontId="1" fillId="11" borderId="11" xfId="10" applyNumberFormat="1" applyBorder="1" applyAlignment="1" applyProtection="1">
      <alignment vertical="top" wrapText="1"/>
    </xf>
    <xf numFmtId="2" fontId="1" fillId="11" borderId="14" xfId="10" applyNumberFormat="1" applyBorder="1" applyAlignment="1" applyProtection="1">
      <alignment vertical="top" wrapText="1"/>
    </xf>
    <xf numFmtId="0" fontId="2" fillId="5" borderId="18" xfId="4" applyFont="1" applyBorder="1" applyAlignment="1" applyProtection="1">
      <alignment horizontal="center" wrapText="1"/>
    </xf>
    <xf numFmtId="0" fontId="2" fillId="5" borderId="19" xfId="4" applyFont="1" applyBorder="1" applyAlignment="1" applyProtection="1">
      <alignment horizontal="center" wrapText="1"/>
    </xf>
    <xf numFmtId="0" fontId="2" fillId="5" borderId="20" xfId="4" applyFont="1" applyBorder="1" applyAlignment="1" applyProtection="1">
      <alignment horizontal="center" wrapText="1"/>
    </xf>
    <xf numFmtId="0" fontId="2" fillId="5" borderId="2" xfId="4" applyFont="1" applyBorder="1" applyAlignment="1" applyProtection="1">
      <alignment horizontal="center" wrapText="1"/>
    </xf>
    <xf numFmtId="0" fontId="2" fillId="5" borderId="3" xfId="4" applyFont="1" applyBorder="1" applyAlignment="1" applyProtection="1">
      <alignment horizontal="center" wrapText="1"/>
    </xf>
    <xf numFmtId="0" fontId="2" fillId="5" borderId="4" xfId="4" applyFont="1" applyBorder="1" applyAlignment="1" applyProtection="1">
      <alignment horizontal="center" wrapText="1"/>
    </xf>
    <xf numFmtId="0" fontId="3" fillId="10" borderId="15" xfId="9" applyBorder="1" applyAlignment="1" applyProtection="1">
      <alignment horizontal="center" vertical="center" wrapText="1"/>
    </xf>
    <xf numFmtId="0" fontId="3" fillId="10" borderId="16" xfId="9" applyBorder="1" applyAlignment="1" applyProtection="1">
      <alignment horizontal="center" vertical="center" wrapText="1"/>
    </xf>
    <xf numFmtId="0" fontId="3" fillId="10" borderId="17" xfId="9" applyBorder="1" applyAlignment="1" applyProtection="1">
      <alignment horizontal="center" vertical="center" wrapText="1"/>
    </xf>
    <xf numFmtId="0" fontId="5" fillId="8" borderId="27" xfId="7" applyFont="1" applyBorder="1" applyAlignment="1" applyProtection="1">
      <alignment horizontal="center" vertical="center" wrapText="1"/>
    </xf>
    <xf numFmtId="0" fontId="5" fillId="8" borderId="0" xfId="7" applyFont="1" applyBorder="1" applyAlignment="1" applyProtection="1">
      <alignment horizontal="center" vertical="center" wrapText="1"/>
    </xf>
    <xf numFmtId="0" fontId="5" fillId="8" borderId="26" xfId="7" applyFont="1" applyBorder="1" applyAlignment="1" applyProtection="1">
      <alignment horizontal="center" vertical="center" wrapText="1"/>
    </xf>
    <xf numFmtId="0" fontId="5" fillId="8" borderId="28" xfId="7" applyFont="1" applyBorder="1" applyAlignment="1" applyProtection="1">
      <alignment horizontal="center" vertical="center" wrapText="1"/>
    </xf>
    <xf numFmtId="2" fontId="0" fillId="9" borderId="23" xfId="8" applyNumberFormat="1" applyFont="1" applyBorder="1" applyAlignment="1" applyProtection="1">
      <alignment horizontal="center" vertical="top"/>
    </xf>
    <xf numFmtId="2" fontId="0" fillId="9" borderId="24" xfId="8" applyNumberFormat="1" applyFont="1" applyBorder="1" applyAlignment="1" applyProtection="1">
      <alignment horizontal="center" vertical="top"/>
    </xf>
    <xf numFmtId="2" fontId="0" fillId="9" borderId="25" xfId="8" applyNumberFormat="1" applyFont="1" applyBorder="1" applyAlignment="1" applyProtection="1">
      <alignment horizontal="center" vertical="top"/>
    </xf>
    <xf numFmtId="0" fontId="5" fillId="6" borderId="15" xfId="5" applyFont="1" applyBorder="1" applyAlignment="1" applyProtection="1">
      <alignment horizontal="center" vertical="center" wrapText="1"/>
    </xf>
    <xf numFmtId="0" fontId="5" fillId="6" borderId="16" xfId="5" applyFont="1" applyBorder="1" applyAlignment="1" applyProtection="1">
      <alignment horizontal="center" vertical="center" wrapText="1"/>
    </xf>
    <xf numFmtId="0" fontId="5" fillId="6" borderId="17" xfId="5" applyFont="1" applyBorder="1" applyAlignment="1" applyProtection="1">
      <alignment horizontal="center" vertical="center" wrapText="1"/>
    </xf>
    <xf numFmtId="0" fontId="0" fillId="5" borderId="2" xfId="4" applyFont="1" applyBorder="1" applyAlignment="1" applyProtection="1">
      <alignment horizontal="left" vertical="top" wrapText="1"/>
    </xf>
    <xf numFmtId="0" fontId="1" fillId="5" borderId="3" xfId="4" applyBorder="1" applyAlignment="1" applyProtection="1">
      <alignment horizontal="left" vertical="top"/>
    </xf>
    <xf numFmtId="0" fontId="1" fillId="5" borderId="4" xfId="4" applyBorder="1" applyAlignment="1" applyProtection="1">
      <alignment horizontal="left" vertical="top"/>
    </xf>
    <xf numFmtId="0" fontId="0" fillId="9" borderId="10" xfId="8" applyNumberFormat="1" applyFont="1" applyBorder="1" applyAlignment="1" applyProtection="1">
      <alignment horizontal="center" vertical="center" wrapText="1"/>
    </xf>
    <xf numFmtId="0" fontId="0" fillId="9" borderId="11" xfId="8" applyNumberFormat="1" applyFont="1" applyBorder="1" applyAlignment="1" applyProtection="1">
      <alignment horizontal="center" vertical="center" wrapText="1"/>
    </xf>
    <xf numFmtId="0" fontId="0" fillId="9" borderId="14" xfId="8" applyNumberFormat="1" applyFont="1" applyBorder="1" applyAlignment="1" applyProtection="1">
      <alignment horizontal="center" vertical="center" wrapText="1"/>
    </xf>
    <xf numFmtId="0" fontId="0" fillId="5" borderId="5" xfId="4" applyFont="1" applyBorder="1" applyAlignment="1" applyProtection="1">
      <alignment horizontal="center" vertical="center" wrapText="1"/>
    </xf>
    <xf numFmtId="0" fontId="0" fillId="0" borderId="9" xfId="0" applyBorder="1" applyAlignment="1">
      <alignment horizontal="center" vertical="center" wrapText="1"/>
    </xf>
    <xf numFmtId="0" fontId="0" fillId="12" borderId="31" xfId="2" applyFont="1" applyFill="1" applyBorder="1"/>
    <xf numFmtId="0" fontId="0" fillId="12" borderId="32" xfId="2" applyFont="1" applyFill="1" applyBorder="1"/>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21" xfId="0" applyBorder="1"/>
    <xf numFmtId="0" fontId="0" fillId="0" borderId="16" xfId="0" applyBorder="1"/>
    <xf numFmtId="0" fontId="0" fillId="0" borderId="22" xfId="0" applyBorder="1"/>
    <xf numFmtId="0" fontId="1" fillId="7" borderId="21" xfId="6" applyBorder="1" applyProtection="1">
      <protection locked="0"/>
    </xf>
    <xf numFmtId="0" fontId="1" fillId="7" borderId="22" xfId="6" applyBorder="1" applyProtection="1">
      <protection locked="0"/>
    </xf>
    <xf numFmtId="0" fontId="5" fillId="4" borderId="15" xfId="3" applyFont="1" applyBorder="1" applyAlignment="1" applyProtection="1">
      <alignment horizontal="center" vertical="center" wrapText="1"/>
    </xf>
    <xf numFmtId="0" fontId="5" fillId="4" borderId="16" xfId="3" applyFont="1" applyBorder="1" applyAlignment="1" applyProtection="1">
      <alignment horizontal="center" vertical="center" wrapText="1"/>
    </xf>
    <xf numFmtId="0" fontId="5" fillId="4" borderId="17" xfId="3" applyFont="1" applyBorder="1" applyAlignment="1" applyProtection="1">
      <alignment horizontal="center" vertical="center" wrapText="1"/>
    </xf>
    <xf numFmtId="0" fontId="5" fillId="2" borderId="15" xfId="1" applyFont="1" applyBorder="1" applyAlignment="1" applyProtection="1">
      <alignment horizontal="center" vertical="center" wrapText="1"/>
    </xf>
    <xf numFmtId="0" fontId="5" fillId="2" borderId="16" xfId="1" applyFont="1" applyBorder="1" applyAlignment="1" applyProtection="1">
      <alignment horizontal="center" vertical="center" wrapText="1"/>
    </xf>
    <xf numFmtId="0" fontId="5" fillId="2" borderId="17" xfId="1" applyFont="1" applyBorder="1" applyAlignment="1" applyProtection="1">
      <alignment horizontal="center" vertical="center" wrapText="1"/>
    </xf>
    <xf numFmtId="0" fontId="1" fillId="3" borderId="5" xfId="2" applyBorder="1" applyAlignment="1">
      <alignment vertical="top"/>
    </xf>
    <xf numFmtId="0" fontId="1" fillId="3" borderId="9" xfId="2" applyBorder="1" applyAlignment="1">
      <alignment vertical="top"/>
    </xf>
    <xf numFmtId="0" fontId="1" fillId="5" borderId="5" xfId="4" applyBorder="1" applyAlignment="1" applyProtection="1">
      <alignment horizontal="center" vertical="center" wrapText="1"/>
    </xf>
    <xf numFmtId="0" fontId="1" fillId="5" borderId="9" xfId="4" applyBorder="1" applyAlignment="1" applyProtection="1">
      <alignment horizontal="center" vertical="center" wrapText="1"/>
    </xf>
    <xf numFmtId="0" fontId="1" fillId="7" borderId="29" xfId="6" applyBorder="1" applyAlignment="1" applyProtection="1">
      <alignment horizontal="center" wrapText="1"/>
    </xf>
    <xf numFmtId="0" fontId="1" fillId="7" borderId="30" xfId="6" applyBorder="1" applyAlignment="1" applyProtection="1">
      <alignment horizontal="center" wrapText="1"/>
    </xf>
    <xf numFmtId="0" fontId="1" fillId="7" borderId="9" xfId="6" applyBorder="1" applyAlignment="1" applyProtection="1">
      <alignment horizontal="center" wrapText="1"/>
    </xf>
  </cellXfs>
  <cellStyles count="14">
    <cellStyle name="20 % - Accent1" xfId="2" builtinId="30"/>
    <cellStyle name="20 % - Accent2" xfId="4" builtinId="34"/>
    <cellStyle name="20 % - Accent3" xfId="6" builtinId="38"/>
    <cellStyle name="20 % - Accent4" xfId="8" builtinId="42"/>
    <cellStyle name="20 % - Accent6" xfId="10" builtinId="50"/>
    <cellStyle name="Accent1" xfId="1" builtinId="29"/>
    <cellStyle name="Accent2" xfId="3" builtinId="33"/>
    <cellStyle name="Accent3" xfId="5" builtinId="37"/>
    <cellStyle name="Accent4" xfId="7" builtinId="41"/>
    <cellStyle name="Accent6" xfId="9" builtinId="49"/>
    <cellStyle name="Lien hypertexte" xfId="13" builtinId="8"/>
    <cellStyle name="Normal" xfId="0" builtinId="0"/>
    <cellStyle name="Normal 2" xfId="12"/>
    <cellStyle name="Style 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1114425</xdr:colOff>
      <xdr:row>0</xdr:row>
      <xdr:rowOff>36163</xdr:rowOff>
    </xdr:from>
    <xdr:to>
      <xdr:col>2</xdr:col>
      <xdr:colOff>2133600</xdr:colOff>
      <xdr:row>0</xdr:row>
      <xdr:rowOff>1003516</xdr:rowOff>
    </xdr:to>
    <xdr:pic>
      <xdr:nvPicPr>
        <xdr:cNvPr id="3" name="Image 2" descr="logoDGO5.jpg"/>
        <xdr:cNvPicPr>
          <a:picLocks noChangeAspect="1"/>
        </xdr:cNvPicPr>
      </xdr:nvPicPr>
      <xdr:blipFill>
        <a:blip xmlns:r="http://schemas.openxmlformats.org/officeDocument/2006/relationships" r:embed="rId1" cstate="print"/>
        <a:stretch>
          <a:fillRect/>
        </a:stretch>
      </xdr:blipFill>
      <xdr:spPr>
        <a:xfrm>
          <a:off x="6353175" y="36163"/>
          <a:ext cx="1019175" cy="967353"/>
        </a:xfrm>
        <a:prstGeom prst="rect">
          <a:avLst/>
        </a:prstGeom>
      </xdr:spPr>
    </xdr:pic>
    <xdr:clientData/>
  </xdr:twoCellAnchor>
  <xdr:twoCellAnchor editAs="oneCell">
    <xdr:from>
      <xdr:col>0</xdr:col>
      <xdr:colOff>171451</xdr:colOff>
      <xdr:row>0</xdr:row>
      <xdr:rowOff>47624</xdr:rowOff>
    </xdr:from>
    <xdr:to>
      <xdr:col>0</xdr:col>
      <xdr:colOff>1042362</xdr:colOff>
      <xdr:row>0</xdr:row>
      <xdr:rowOff>1001383</xdr:rowOff>
    </xdr:to>
    <xdr:pic>
      <xdr:nvPicPr>
        <xdr:cNvPr id="4" name="Image 3" descr="logoSPW.jpg"/>
        <xdr:cNvPicPr>
          <a:picLocks noChangeAspect="1"/>
        </xdr:cNvPicPr>
      </xdr:nvPicPr>
      <xdr:blipFill>
        <a:blip xmlns:r="http://schemas.openxmlformats.org/officeDocument/2006/relationships" r:embed="rId2" cstate="print"/>
        <a:stretch>
          <a:fillRect/>
        </a:stretch>
      </xdr:blipFill>
      <xdr:spPr>
        <a:xfrm>
          <a:off x="171451" y="47624"/>
          <a:ext cx="870911" cy="953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50001_DFA/AffairesGenerales_01/Juridique/Code%20action%20sociale%20et%20sant&#233;/Phase%202/GTRASH/Rapports/MaisonAccuei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euil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statistique 2011"/>
      <sheetName val="ListeEta"/>
    </sheetNames>
    <sheetDataSet>
      <sheetData sheetId="0" refreshError="1"/>
      <sheetData sheetId="1">
        <row r="1">
          <cell r="A1" t="str">
            <v>IDEta</v>
          </cell>
          <cell r="B1" t="str">
            <v>Dénom</v>
          </cell>
        </row>
        <row r="2">
          <cell r="A2">
            <v>0</v>
          </cell>
          <cell r="B2" t="str">
            <v>Encodez le numéro d'agrément à droite -----&gt;
(voir liste dans feuille 'listeEta')</v>
          </cell>
        </row>
        <row r="3">
          <cell r="A3">
            <v>101</v>
          </cell>
          <cell r="B3" t="str">
            <v>Accueil Famenne</v>
          </cell>
        </row>
        <row r="4">
          <cell r="A4">
            <v>102</v>
          </cell>
          <cell r="B4" t="str">
            <v>Maison d'accueil Dominique Pire</v>
          </cell>
        </row>
        <row r="5">
          <cell r="A5">
            <v>104</v>
          </cell>
          <cell r="B5" t="str">
            <v>Au logis</v>
          </cell>
        </row>
        <row r="6">
          <cell r="A6">
            <v>105</v>
          </cell>
          <cell r="B6" t="str">
            <v>Maison d’accueil pour hommes "Avec toit"</v>
          </cell>
        </row>
        <row r="7">
          <cell r="A7">
            <v>106</v>
          </cell>
          <cell r="B7" t="str">
            <v>La consoude - Les Oliviers (C.P.A.S. de Tournai)</v>
          </cell>
        </row>
        <row r="8">
          <cell r="A8">
            <v>107</v>
          </cell>
          <cell r="B8" t="str">
            <v>Solidarité femmes et refuge pour femmes battues</v>
          </cell>
        </row>
        <row r="9">
          <cell r="A9">
            <v>108</v>
          </cell>
          <cell r="B9" t="str">
            <v>Communauté Emmaüs</v>
          </cell>
        </row>
        <row r="10">
          <cell r="A10">
            <v>109</v>
          </cell>
          <cell r="B10" t="str">
            <v>Domaine de Banalbois</v>
          </cell>
        </row>
        <row r="11">
          <cell r="A11">
            <v>111</v>
          </cell>
          <cell r="B11" t="str">
            <v>Emmaüs - Le Bizet</v>
          </cell>
        </row>
        <row r="12">
          <cell r="A12">
            <v>112</v>
          </cell>
          <cell r="B12" t="str">
            <v>Ferme de l'Aubligneux</v>
          </cell>
        </row>
        <row r="13">
          <cell r="A13">
            <v>113</v>
          </cell>
          <cell r="B13" t="str">
            <v>L'abri</v>
          </cell>
        </row>
        <row r="14">
          <cell r="A14">
            <v>114</v>
          </cell>
          <cell r="B14" t="str">
            <v>L'accueil</v>
          </cell>
        </row>
        <row r="15">
          <cell r="A15">
            <v>115</v>
          </cell>
          <cell r="B15" t="str">
            <v>L'églantier</v>
          </cell>
        </row>
        <row r="16">
          <cell r="A16">
            <v>116</v>
          </cell>
          <cell r="B16" t="str">
            <v>L'étape</v>
          </cell>
        </row>
        <row r="17">
          <cell r="A17">
            <v>117</v>
          </cell>
          <cell r="B17" t="str">
            <v>L'îlot</v>
          </cell>
        </row>
        <row r="18">
          <cell r="A18">
            <v>118</v>
          </cell>
          <cell r="B18" t="str">
            <v>La Traille</v>
          </cell>
        </row>
        <row r="19">
          <cell r="A19">
            <v>119</v>
          </cell>
          <cell r="B19" t="str">
            <v>La moisson</v>
          </cell>
        </row>
        <row r="20">
          <cell r="A20">
            <v>120</v>
          </cell>
          <cell r="B20" t="str">
            <v>Le Figuier</v>
          </cell>
        </row>
        <row r="21">
          <cell r="A21">
            <v>121</v>
          </cell>
          <cell r="B21" t="str">
            <v>Les quatre vents</v>
          </cell>
        </row>
        <row r="22">
          <cell r="A22">
            <v>122</v>
          </cell>
          <cell r="B22" t="str">
            <v>Les semailles</v>
          </cell>
        </row>
        <row r="23">
          <cell r="A23">
            <v>123</v>
          </cell>
          <cell r="B23" t="str">
            <v>Maison d'accueil Les Trieux</v>
          </cell>
        </row>
        <row r="24">
          <cell r="A24">
            <v>124</v>
          </cell>
          <cell r="B24" t="str">
            <v>Maison d'accueil des Sans Logis</v>
          </cell>
        </row>
        <row r="25">
          <cell r="A25">
            <v>125</v>
          </cell>
          <cell r="B25" t="str">
            <v>La Traverse</v>
          </cell>
        </row>
        <row r="26">
          <cell r="A26">
            <v>127</v>
          </cell>
          <cell r="B26" t="str">
            <v>Le Triangle</v>
          </cell>
        </row>
        <row r="27">
          <cell r="A27">
            <v>128</v>
          </cell>
          <cell r="B27" t="str">
            <v>Maison du pain (Maison d’accueil)</v>
          </cell>
        </row>
        <row r="28">
          <cell r="A28">
            <v>129</v>
          </cell>
          <cell r="B28" t="str">
            <v>Maison familiale (Maison d’accueil)</v>
          </cell>
        </row>
        <row r="29">
          <cell r="A29">
            <v>130</v>
          </cell>
          <cell r="B29" t="str">
            <v>Maison Marie-Louise (Maison d’accueil)</v>
          </cell>
        </row>
        <row r="30">
          <cell r="A30">
            <v>131</v>
          </cell>
          <cell r="B30" t="str">
            <v>Maison Saint-Paul</v>
          </cell>
        </row>
        <row r="31">
          <cell r="A31">
            <v>132</v>
          </cell>
          <cell r="B31" t="str">
            <v>Thaïs</v>
          </cell>
        </row>
        <row r="32">
          <cell r="A32">
            <v>133</v>
          </cell>
          <cell r="B32" t="str">
            <v>Le tremplin</v>
          </cell>
        </row>
        <row r="33">
          <cell r="A33">
            <v>134</v>
          </cell>
          <cell r="B33" t="str">
            <v>Collectif contre les violences familiales et l'exclusion</v>
          </cell>
        </row>
        <row r="34">
          <cell r="A34">
            <v>136</v>
          </cell>
          <cell r="B34" t="str">
            <v>Service d'entraide familiale</v>
          </cell>
        </row>
        <row r="35">
          <cell r="A35">
            <v>137</v>
          </cell>
          <cell r="B35" t="str">
            <v>Soleil du coeur</v>
          </cell>
        </row>
        <row r="36">
          <cell r="A36">
            <v>138</v>
          </cell>
          <cell r="B36" t="str">
            <v>Terre Nouvelle</v>
          </cell>
        </row>
        <row r="37">
          <cell r="A37">
            <v>139</v>
          </cell>
          <cell r="B37" t="str">
            <v>Sürya</v>
          </cell>
        </row>
        <row r="38">
          <cell r="A38">
            <v>140</v>
          </cell>
          <cell r="B38" t="str">
            <v>L'Oasis</v>
          </cell>
        </row>
        <row r="39">
          <cell r="A39">
            <v>142</v>
          </cell>
          <cell r="B39" t="str">
            <v>Le Goéland</v>
          </cell>
        </row>
        <row r="40">
          <cell r="A40">
            <v>143</v>
          </cell>
          <cell r="B40" t="str">
            <v>Aux chênes de Mambré</v>
          </cell>
        </row>
        <row r="41">
          <cell r="A41">
            <v>145</v>
          </cell>
          <cell r="B41" t="str">
            <v>Oxygène</v>
          </cell>
        </row>
        <row r="42">
          <cell r="A42">
            <v>146</v>
          </cell>
          <cell r="B42" t="str">
            <v>Hôtel social du C.P.A.S. de Charleroi</v>
          </cell>
        </row>
        <row r="43">
          <cell r="A43">
            <v>147</v>
          </cell>
          <cell r="B43" t="str">
            <v>Maison maternelle Paul Henricot</v>
          </cell>
        </row>
        <row r="44">
          <cell r="A44">
            <v>148</v>
          </cell>
          <cell r="B44" t="str">
            <v>Maison maternelle du Brabant wallon</v>
          </cell>
        </row>
        <row r="45">
          <cell r="A45">
            <v>149</v>
          </cell>
          <cell r="B45" t="str">
            <v>Le foyer familial</v>
          </cell>
        </row>
        <row r="46">
          <cell r="A46">
            <v>150</v>
          </cell>
          <cell r="B46" t="str">
            <v>Maison maternelle Fernand Philippe (Maison d’accueil)</v>
          </cell>
        </row>
        <row r="47">
          <cell r="A47">
            <v>151</v>
          </cell>
          <cell r="B47" t="str">
            <v>Espoir</v>
          </cell>
        </row>
        <row r="48">
          <cell r="A48">
            <v>152</v>
          </cell>
          <cell r="B48" t="str">
            <v>Le Kangourou</v>
          </cell>
        </row>
        <row r="49">
          <cell r="A49">
            <v>153</v>
          </cell>
          <cell r="B49" t="str">
            <v>La Maison maternelle de Mouscron</v>
          </cell>
        </row>
        <row r="50">
          <cell r="A50">
            <v>154</v>
          </cell>
          <cell r="B50" t="str">
            <v>L'Espérance</v>
          </cell>
        </row>
        <row r="51">
          <cell r="A51">
            <v>155</v>
          </cell>
          <cell r="B51" t="str">
            <v>La Maison heureuse</v>
          </cell>
        </row>
        <row r="52">
          <cell r="A52">
            <v>156</v>
          </cell>
          <cell r="B52" t="str">
            <v>Maison des sans-logis pour femmes</v>
          </cell>
        </row>
        <row r="53">
          <cell r="A53">
            <v>157</v>
          </cell>
          <cell r="B53" t="str">
            <v>L'Archée</v>
          </cell>
        </row>
        <row r="54">
          <cell r="A54">
            <v>158</v>
          </cell>
          <cell r="B54" t="str">
            <v>L'Hôtel maternel</v>
          </cell>
        </row>
        <row r="55">
          <cell r="A55">
            <v>159</v>
          </cell>
          <cell r="B55" t="str">
            <v>Maison d'accueil pour femmes et enfants "Arche d'Alliance"</v>
          </cell>
        </row>
        <row r="56">
          <cell r="A56">
            <v>161</v>
          </cell>
          <cell r="B56" t="str">
            <v>Maison d’accueil du C.P.A.S. de Mons</v>
          </cell>
        </row>
        <row r="57">
          <cell r="A57">
            <v>205</v>
          </cell>
          <cell r="B57" t="str">
            <v>Maison de vie communautaire "Avec Toit"</v>
          </cell>
        </row>
        <row r="58">
          <cell r="A58">
            <v>210</v>
          </cell>
          <cell r="B58" t="str">
            <v>Emmaüs</v>
          </cell>
        </row>
        <row r="59">
          <cell r="A59">
            <v>211</v>
          </cell>
          <cell r="B59" t="str">
            <v>La Source (Maison de vie communautaire)</v>
          </cell>
        </row>
        <row r="60">
          <cell r="A60">
            <v>224</v>
          </cell>
          <cell r="B60" t="str">
            <v>Maison de vie communautaire des Sans Logis</v>
          </cell>
        </row>
        <row r="61">
          <cell r="A61">
            <v>225</v>
          </cell>
          <cell r="B61" t="str">
            <v>L'autre Rive</v>
          </cell>
        </row>
        <row r="62">
          <cell r="A62">
            <v>228</v>
          </cell>
          <cell r="B62" t="str">
            <v>Maison du pain (Maison de vie communautaire)</v>
          </cell>
        </row>
        <row r="63">
          <cell r="A63">
            <v>229</v>
          </cell>
          <cell r="B63" t="str">
            <v>Maison familiale (Maison de vie communautaire)</v>
          </cell>
        </row>
        <row r="64">
          <cell r="A64">
            <v>230</v>
          </cell>
          <cell r="B64" t="str">
            <v>Maison Marie-Louise (Maison de vie communautaire)</v>
          </cell>
        </row>
        <row r="65">
          <cell r="A65">
            <v>238</v>
          </cell>
          <cell r="B65" t="str">
            <v>Ferme Saint Achaire</v>
          </cell>
        </row>
        <row r="66">
          <cell r="A66">
            <v>240</v>
          </cell>
          <cell r="B66" t="str">
            <v>Maison de vie communautaire "Oasis"</v>
          </cell>
        </row>
        <row r="67">
          <cell r="A67">
            <v>243</v>
          </cell>
          <cell r="B67" t="str">
            <v>Aux chênes de Mambré (Maison de vie communautaire)</v>
          </cell>
        </row>
        <row r="68">
          <cell r="A68">
            <v>248</v>
          </cell>
          <cell r="B68" t="str">
            <v>Maison de vie communautaire du Brabant Wallon</v>
          </cell>
        </row>
        <row r="69">
          <cell r="A69">
            <v>250</v>
          </cell>
          <cell r="B69" t="str">
            <v>Maison maternelle Fernand Philippe (Maison de vie communautaire)</v>
          </cell>
        </row>
        <row r="70">
          <cell r="A70">
            <v>265</v>
          </cell>
          <cell r="B70" t="str">
            <v>Proximam Etalle</v>
          </cell>
        </row>
        <row r="71">
          <cell r="A71">
            <v>327</v>
          </cell>
          <cell r="B71" t="str">
            <v>Le Triangle</v>
          </cell>
        </row>
        <row r="72">
          <cell r="A72">
            <v>346</v>
          </cell>
          <cell r="B72" t="str">
            <v>Abri de Nuit Dourlet</v>
          </cell>
        </row>
        <row r="73">
          <cell r="A73">
            <v>361</v>
          </cell>
          <cell r="B73" t="str">
            <v>Abri de nuit du C.P.A.S. de Mons</v>
          </cell>
        </row>
        <row r="74">
          <cell r="A74">
            <v>363</v>
          </cell>
          <cell r="B74" t="str">
            <v>Abri de nuit de Liège</v>
          </cell>
        </row>
        <row r="75">
          <cell r="A75">
            <v>364</v>
          </cell>
          <cell r="B75" t="str">
            <v>Un toit pour la nuit</v>
          </cell>
        </row>
        <row r="76">
          <cell r="A76">
            <v>366</v>
          </cell>
          <cell r="B76" t="str">
            <v>Opération Thermos Liège</v>
          </cell>
        </row>
        <row r="77">
          <cell r="A77">
            <v>370</v>
          </cell>
          <cell r="B77" t="str">
            <v>Abri de nuit de la Ville de Namur</v>
          </cell>
        </row>
        <row r="78">
          <cell r="A78">
            <v>375</v>
          </cell>
          <cell r="B78" t="str">
            <v>Abri de nuit "Le Tremplin"</v>
          </cell>
        </row>
        <row r="79">
          <cell r="A79">
            <v>441</v>
          </cell>
          <cell r="B79" t="str">
            <v>Accueil Sainte-Marie</v>
          </cell>
        </row>
        <row r="80">
          <cell r="A80">
            <v>444</v>
          </cell>
          <cell r="B80" t="str">
            <v>Trait d'union</v>
          </cell>
        </row>
        <row r="81">
          <cell r="A81">
            <v>467</v>
          </cell>
          <cell r="B81" t="str">
            <v>Communauté Emmaüs Quart-Monde</v>
          </cell>
        </row>
        <row r="82">
          <cell r="A82">
            <v>469</v>
          </cell>
          <cell r="B82" t="str">
            <v>Maison d'hébergement "La Source"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4"/>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sblraf@live.be" TargetMode="External"/><Relationship Id="rId3" Type="http://schemas.openxmlformats.org/officeDocument/2006/relationships/hyperlink" Target="mailto:coordination@asarbw.info" TargetMode="External"/><Relationship Id="rId7" Type="http://schemas.openxmlformats.org/officeDocument/2006/relationships/hyperlink" Target="mailto:ramboasbl@gmail.com" TargetMode="External"/><Relationship Id="rId2" Type="http://schemas.openxmlformats.org/officeDocument/2006/relationships/hyperlink" Target="mailto:coluxas.asbl@gmail.com" TargetMode="External"/><Relationship Id="rId1" Type="http://schemas.openxmlformats.org/officeDocument/2006/relationships/hyperlink" Target="mailto:coordination@rasanam.be" TargetMode="External"/><Relationship Id="rId6" Type="http://schemas.openxmlformats.org/officeDocument/2006/relationships/hyperlink" Target="mailto:asblrasac@hotmail.com" TargetMode="External"/><Relationship Id="rId11" Type="http://schemas.openxmlformats.org/officeDocument/2006/relationships/printerSettings" Target="../printerSettings/printerSettings2.bin"/><Relationship Id="rId5" Type="http://schemas.openxmlformats.org/officeDocument/2006/relationships/hyperlink" Target="mailto:lacaho@gmail.com" TargetMode="External"/><Relationship Id="rId10" Type="http://schemas.openxmlformats.org/officeDocument/2006/relationships/hyperlink" Target="mailto:relia@pfpl.be" TargetMode="External"/><Relationship Id="rId4" Type="http://schemas.openxmlformats.org/officeDocument/2006/relationships/hyperlink" Target="mailto:rassaef@gmail.com" TargetMode="External"/><Relationship Id="rId9" Type="http://schemas.openxmlformats.org/officeDocument/2006/relationships/hyperlink" Target="mailto:caroline.debaille@asblcap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120" zoomScaleNormal="120" workbookViewId="0">
      <selection activeCell="B8" sqref="B8:C8"/>
    </sheetView>
  </sheetViews>
  <sheetFormatPr baseColWidth="10" defaultRowHeight="15" x14ac:dyDescent="0.25"/>
  <cols>
    <col min="1" max="1" width="39.140625" customWidth="1"/>
    <col min="2" max="2" width="39.42578125" customWidth="1"/>
    <col min="3" max="3" width="33.5703125" customWidth="1"/>
    <col min="4" max="4" width="43.28515625" customWidth="1"/>
    <col min="5" max="5" width="22.7109375" customWidth="1"/>
    <col min="6" max="6" width="0" hidden="1" customWidth="1"/>
  </cols>
  <sheetData>
    <row r="1" spans="1:6" ht="80.25" customHeight="1" thickBot="1" x14ac:dyDescent="0.3">
      <c r="A1" s="113" t="s">
        <v>27</v>
      </c>
      <c r="B1" s="114"/>
      <c r="C1" s="114"/>
      <c r="D1" s="115"/>
    </row>
    <row r="2" spans="1:6" ht="15.75" thickBot="1" x14ac:dyDescent="0.3">
      <c r="A2" s="116"/>
      <c r="B2" s="117"/>
      <c r="C2" s="117"/>
      <c r="D2" s="118"/>
    </row>
    <row r="3" spans="1:6" ht="72" customHeight="1" thickBot="1" x14ac:dyDescent="0.3">
      <c r="A3" s="124" t="s">
        <v>0</v>
      </c>
      <c r="B3" s="125"/>
      <c r="C3" s="125"/>
      <c r="D3" s="126"/>
      <c r="E3" s="40" t="s">
        <v>35</v>
      </c>
    </row>
    <row r="4" spans="1:6" ht="15" customHeight="1" x14ac:dyDescent="0.25">
      <c r="A4" s="30" t="s">
        <v>1</v>
      </c>
      <c r="B4" s="41">
        <f>IF($B$8&lt;&gt;"",LOOKUP($B$8,Feuil3!$D$3:$D$47,Feuil3!$A$3:$A$47),"")</f>
        <v>448470293</v>
      </c>
      <c r="C4" s="31"/>
      <c r="D4" s="32"/>
      <c r="E4" s="40" t="s">
        <v>36</v>
      </c>
    </row>
    <row r="5" spans="1:6" ht="15" customHeight="1" x14ac:dyDescent="0.25">
      <c r="A5" s="5" t="s">
        <v>17</v>
      </c>
      <c r="B5" s="42">
        <f>IF($B$8&lt;&gt;"",LOOKUP($B$8,Feuil3!$D$3:$D$47,Feuil3!$B$3:$B$47),"")</f>
        <v>0</v>
      </c>
      <c r="C5" s="3"/>
      <c r="D5" s="4"/>
    </row>
    <row r="6" spans="1:6" ht="15" customHeight="1" x14ac:dyDescent="0.25">
      <c r="A6" s="43" t="s">
        <v>37</v>
      </c>
      <c r="B6" s="42"/>
      <c r="C6" s="42"/>
      <c r="D6" s="4"/>
    </row>
    <row r="7" spans="1:6" ht="15" customHeight="1" thickBot="1" x14ac:dyDescent="0.3">
      <c r="A7" s="5" t="s">
        <v>38</v>
      </c>
      <c r="B7" s="44" t="str">
        <f>IF($B$8&lt;&gt;"",LOOKUP($B$8,Feuil3!$D$3:$D$47,Feuil3!$C$3:$C$47),"")</f>
        <v>RELIA (ASBL PFPL)</v>
      </c>
      <c r="C7" s="45"/>
      <c r="D7" s="4"/>
    </row>
    <row r="8" spans="1:6" ht="15" customHeight="1" thickBot="1" x14ac:dyDescent="0.3">
      <c r="A8" s="18" t="s">
        <v>18</v>
      </c>
      <c r="B8" s="111" t="s">
        <v>123</v>
      </c>
      <c r="C8" s="112"/>
      <c r="D8" s="46" t="s">
        <v>39</v>
      </c>
      <c r="E8" s="40" t="s">
        <v>40</v>
      </c>
      <c r="F8">
        <f>IF(OR($B$4=Feuil4!$A$3,$B$4=Feuil4!$A$4,$B$4=Feuil4!$A$5,$B$4=Feuil4!$A$6,$B$4=Feuil4!$A$7),1,0)</f>
        <v>0</v>
      </c>
    </row>
    <row r="9" spans="1:6" ht="15" customHeight="1" x14ac:dyDescent="0.25">
      <c r="A9" s="24" t="s">
        <v>3</v>
      </c>
      <c r="B9" s="42" t="str">
        <f>IF($B$8&lt;&gt;"",LOOKUP($B$8,Feuil3!$D$3:$D$47,Feuil3!$E$3:$E$47),"")</f>
        <v>Prive</v>
      </c>
      <c r="C9" s="3"/>
      <c r="D9" s="26"/>
    </row>
    <row r="10" spans="1:6" ht="15" customHeight="1" x14ac:dyDescent="0.25">
      <c r="A10" s="127" t="s">
        <v>4</v>
      </c>
      <c r="B10" s="47" t="str">
        <f>IF($B$8&lt;&gt;"",LOOKUP($B$8,Feuil3!$D$3:$D$47,Feuil3!$F$3:$F$47),"")</f>
        <v xml:space="preserve">Quai des Ardennes </v>
      </c>
      <c r="C10" s="1">
        <f>IF($B$8&lt;&gt;"",LOOKUP($B$8,Feuil3!$D$3:$D$47,Feuil3!$G$3:$G$47),"")</f>
        <v>24</v>
      </c>
      <c r="D10" s="1">
        <f>IF($B$8&lt;&gt;"",LOOKUP($B$8,Feuil3!$D$3:$D$47,Feuil3!$H$3:$H$47),"")</f>
        <v>0</v>
      </c>
      <c r="E10" t="s">
        <v>41</v>
      </c>
    </row>
    <row r="11" spans="1:6" ht="15" customHeight="1" x14ac:dyDescent="0.25">
      <c r="A11" s="128"/>
      <c r="B11" s="1">
        <f>IF($B$8&lt;&gt;"",LOOKUP($B$8,Feuil3!$D$3:$D$47,Feuil3!$I$3:$I$47),"")</f>
        <v>4020</v>
      </c>
      <c r="C11" s="24" t="str">
        <f>IF($B$8&lt;&gt;"",LOOKUP($B$8,Feuil3!$D$3:$D$47,Feuil3!$J$3:$J$47),"")</f>
        <v>LIEGE</v>
      </c>
      <c r="D11" s="26"/>
      <c r="E11" t="s">
        <v>42</v>
      </c>
    </row>
    <row r="12" spans="1:6" ht="15" customHeight="1" x14ac:dyDescent="0.25">
      <c r="A12" s="127" t="s">
        <v>6</v>
      </c>
      <c r="B12" s="1" t="str">
        <f>IF($F$8=1,IF(ISNA(LOOKUP($B$4,[2]Feuil4!$A$3:$A$10,[2]Feuil4!$C$3:$C$10)),"",LOOKUP($B$4,[2]Feuil4!$A$3:$A$10,[2]Feuil4!$C$3:$C$10)),"")</f>
        <v/>
      </c>
      <c r="C12" s="1" t="str">
        <f>IF($F$8=1,IF(ISNA(LOOKUP($B$4,[2]Feuil4!$A$3:$A$10,[2]Feuil4!$C$3:$C$10)),"",LOOKUP($B$4,[2]Feuil4!$A$3:$A$10,[2]Feuil4!$D$3:$D$10)),"")</f>
        <v/>
      </c>
      <c r="D12" s="48" t="str">
        <f>IF($F$8=1,IF(ISNA(LOOKUP($B$4,[2]Feuil4!$A$3:$A$10,[2]Feuil4!$C$3:$C$10)),"",LOOKUP($B$4,[2]Feuil4!$A$3:$A$10,[2]Feuil4!$E$3:$E$10)),"")</f>
        <v/>
      </c>
      <c r="E12" t="s">
        <v>41</v>
      </c>
    </row>
    <row r="13" spans="1:6" ht="15" customHeight="1" x14ac:dyDescent="0.25">
      <c r="A13" s="128"/>
      <c r="B13" s="1" t="str">
        <f>IF($F$8=1,IF(ISNA(LOOKUP($B$4,[2]Feuil4!$A$3:$A$10,[2]Feuil4!$C$3:$C$10)),"",LOOKUP($B$4,[2]Feuil4!$A$3:$A$10,[2]Feuil4!$F$3:$F$10)),"")</f>
        <v/>
      </c>
      <c r="C13" s="24" t="str">
        <f>IF($F$8=1,IF(ISNA(LOOKUP($B$4,[2]Feuil4!$A$3:$A$10,[2]Feuil4!$C$3:$C$10)),"",LOOKUP($B$4,[2]Feuil4!$A$3:$A$10,[2]Feuil4!$G$3:$G$10)),"")</f>
        <v/>
      </c>
      <c r="D13" s="26"/>
      <c r="E13" t="s">
        <v>42</v>
      </c>
    </row>
    <row r="14" spans="1:6" ht="15" customHeight="1" x14ac:dyDescent="0.25">
      <c r="A14" s="18" t="s">
        <v>7</v>
      </c>
      <c r="B14" s="19" t="str">
        <f>IF($B$8&lt;&gt;"",LOOKUP($B$8,Feuil3!$D$3:$D$47,Feuil3!$K$3:$K$47),"")</f>
        <v>relia@pfpl.be</v>
      </c>
      <c r="C14" s="19"/>
      <c r="D14" s="20"/>
    </row>
    <row r="15" spans="1:6" ht="15" customHeight="1" x14ac:dyDescent="0.25">
      <c r="A15" s="5" t="s">
        <v>8</v>
      </c>
      <c r="B15" s="19">
        <f>IF($B$8&lt;&gt;"",LOOKUP($B$8,Feuil3!$D$3:$D$47,Feuil3!$M$3:$M$47),"")</f>
        <v>0</v>
      </c>
      <c r="C15" s="3"/>
      <c r="D15" s="4"/>
    </row>
    <row r="16" spans="1:6" ht="15" customHeight="1" x14ac:dyDescent="0.25">
      <c r="A16" s="21" t="s">
        <v>19</v>
      </c>
      <c r="B16" s="22" t="str">
        <f>IF($B$8&lt;&gt;"",LOOKUP($B$8,Feuil3!$D$3:$D$47,Feuil3!$L$3:$L$47),"")</f>
        <v>04/344 43 86</v>
      </c>
      <c r="C16" s="22"/>
      <c r="D16" s="23"/>
    </row>
    <row r="17" spans="1:5" ht="15" customHeight="1" x14ac:dyDescent="0.25">
      <c r="A17" s="24" t="s">
        <v>9</v>
      </c>
      <c r="B17" s="25" t="str">
        <f>IF($B$8&lt;&gt;"",LOOKUP($B$8,Feuil3!$D$3:$D$47,Feuil3!$N$3:$N$47),"")</f>
        <v>Frédéric Gustin</v>
      </c>
      <c r="C17" s="25"/>
      <c r="D17" s="26"/>
    </row>
    <row r="18" spans="1:5" ht="15" customHeight="1" thickBot="1" x14ac:dyDescent="0.3">
      <c r="A18" s="27" t="s">
        <v>11</v>
      </c>
      <c r="B18" s="28">
        <f>IF($B$8&lt;&gt;"",LOOKUP($B$8,Feuil3!$D$3:$D$47,Feuil3!$O$3:$O$47),"")</f>
        <v>0</v>
      </c>
      <c r="C18" s="28"/>
      <c r="D18" s="29"/>
    </row>
    <row r="19" spans="1:5" ht="72" customHeight="1" thickBot="1" x14ac:dyDescent="0.3">
      <c r="A19" s="121" t="s">
        <v>24</v>
      </c>
      <c r="B19" s="122"/>
      <c r="C19" s="122"/>
      <c r="D19" s="123"/>
    </row>
    <row r="20" spans="1:5" s="2" customFormat="1" x14ac:dyDescent="0.25">
      <c r="A20" s="84" t="s">
        <v>14</v>
      </c>
      <c r="B20" s="85"/>
      <c r="C20" s="85"/>
      <c r="D20" s="86"/>
    </row>
    <row r="21" spans="1:5" s="2" customFormat="1" x14ac:dyDescent="0.25">
      <c r="A21" s="109" t="s">
        <v>13</v>
      </c>
      <c r="B21" s="71" t="s">
        <v>28</v>
      </c>
      <c r="C21" s="33"/>
      <c r="D21" s="13"/>
    </row>
    <row r="22" spans="1:5" s="2" customFormat="1" x14ac:dyDescent="0.25">
      <c r="A22" s="110"/>
      <c r="B22" s="71" t="s">
        <v>135</v>
      </c>
      <c r="C22" s="33"/>
      <c r="D22" s="13"/>
    </row>
    <row r="23" spans="1:5" ht="44.25" customHeight="1" x14ac:dyDescent="0.25">
      <c r="A23" s="129" t="s">
        <v>12</v>
      </c>
      <c r="B23" s="34" t="s">
        <v>28</v>
      </c>
      <c r="C23" s="35">
        <v>57123.44</v>
      </c>
      <c r="D23" s="36"/>
    </row>
    <row r="24" spans="1:5" ht="41.25" customHeight="1" x14ac:dyDescent="0.25">
      <c r="A24" s="130"/>
      <c r="B24" s="37" t="s">
        <v>29</v>
      </c>
      <c r="C24" s="38">
        <v>446.4</v>
      </c>
      <c r="D24" s="39"/>
    </row>
    <row r="25" spans="1:5" s="2" customFormat="1" x14ac:dyDescent="0.25">
      <c r="A25" s="87" t="s">
        <v>15</v>
      </c>
      <c r="B25" s="88"/>
      <c r="C25" s="88"/>
      <c r="D25" s="89"/>
    </row>
    <row r="26" spans="1:5" s="2" customFormat="1" x14ac:dyDescent="0.25">
      <c r="A26" s="14" t="s">
        <v>30</v>
      </c>
      <c r="B26" s="72" t="s">
        <v>134</v>
      </c>
      <c r="C26" s="15"/>
      <c r="D26" s="16">
        <v>14</v>
      </c>
    </row>
    <row r="27" spans="1:5" x14ac:dyDescent="0.25">
      <c r="A27" s="9" t="s">
        <v>31</v>
      </c>
      <c r="B27" s="103" t="s">
        <v>138</v>
      </c>
      <c r="C27" s="104"/>
      <c r="D27" s="105"/>
      <c r="E27" s="2"/>
    </row>
    <row r="28" spans="1:5" ht="30.75" thickBot="1" x14ac:dyDescent="0.3">
      <c r="A28" s="12" t="s">
        <v>32</v>
      </c>
      <c r="B28" s="73" t="s">
        <v>136</v>
      </c>
      <c r="C28" s="17"/>
      <c r="D28" s="74">
        <v>4</v>
      </c>
      <c r="E28" s="2"/>
    </row>
    <row r="29" spans="1:5" ht="72" customHeight="1" thickBot="1" x14ac:dyDescent="0.3">
      <c r="A29" s="100" t="s">
        <v>21</v>
      </c>
      <c r="B29" s="101"/>
      <c r="C29" s="101"/>
      <c r="D29" s="102"/>
    </row>
    <row r="30" spans="1:5" ht="15" customHeight="1" thickBot="1" x14ac:dyDescent="0.3">
      <c r="A30" s="131" t="s">
        <v>34</v>
      </c>
      <c r="B30" s="6" t="s">
        <v>22</v>
      </c>
      <c r="C30" s="119">
        <v>33</v>
      </c>
      <c r="D30" s="120"/>
    </row>
    <row r="31" spans="1:5" ht="15" customHeight="1" thickBot="1" x14ac:dyDescent="0.3">
      <c r="A31" s="132"/>
      <c r="B31" s="6" t="s">
        <v>25</v>
      </c>
      <c r="C31" s="10"/>
      <c r="D31" s="11">
        <v>1</v>
      </c>
    </row>
    <row r="32" spans="1:5" ht="15.75" customHeight="1" thickBot="1" x14ac:dyDescent="0.3">
      <c r="A32" s="133"/>
      <c r="B32" s="6" t="s">
        <v>20</v>
      </c>
      <c r="C32" s="119">
        <v>20</v>
      </c>
      <c r="D32" s="120"/>
    </row>
    <row r="33" spans="1:4" ht="72" customHeight="1" thickBot="1" x14ac:dyDescent="0.3">
      <c r="A33" s="93" t="s">
        <v>16</v>
      </c>
      <c r="B33" s="94"/>
      <c r="C33" s="95"/>
      <c r="D33" s="96"/>
    </row>
    <row r="34" spans="1:4" ht="21.75" customHeight="1" x14ac:dyDescent="0.25">
      <c r="A34" s="7" t="s">
        <v>23</v>
      </c>
      <c r="B34" s="106">
        <v>13</v>
      </c>
      <c r="C34" s="107"/>
      <c r="D34" s="108"/>
    </row>
    <row r="35" spans="1:4" ht="40.5" customHeight="1" thickBot="1" x14ac:dyDescent="0.3">
      <c r="A35" s="8" t="s">
        <v>26</v>
      </c>
      <c r="B35" s="97">
        <v>32</v>
      </c>
      <c r="C35" s="98"/>
      <c r="D35" s="99"/>
    </row>
    <row r="36" spans="1:4" ht="72" customHeight="1" thickBot="1" x14ac:dyDescent="0.3">
      <c r="A36" s="90" t="s">
        <v>33</v>
      </c>
      <c r="B36" s="91"/>
      <c r="C36" s="91"/>
      <c r="D36" s="92"/>
    </row>
    <row r="37" spans="1:4" ht="15" customHeight="1" x14ac:dyDescent="0.25">
      <c r="A37" s="75" t="s">
        <v>137</v>
      </c>
      <c r="B37" s="76"/>
      <c r="C37" s="76"/>
      <c r="D37" s="77"/>
    </row>
    <row r="38" spans="1:4" x14ac:dyDescent="0.25">
      <c r="A38" s="78"/>
      <c r="B38" s="79"/>
      <c r="C38" s="79"/>
      <c r="D38" s="80"/>
    </row>
    <row r="39" spans="1:4" x14ac:dyDescent="0.25">
      <c r="A39" s="78"/>
      <c r="B39" s="79"/>
      <c r="C39" s="79"/>
      <c r="D39" s="80"/>
    </row>
    <row r="40" spans="1:4" x14ac:dyDescent="0.25">
      <c r="A40" s="78"/>
      <c r="B40" s="79"/>
      <c r="C40" s="79"/>
      <c r="D40" s="80"/>
    </row>
    <row r="41" spans="1:4" x14ac:dyDescent="0.25">
      <c r="A41" s="78"/>
      <c r="B41" s="79"/>
      <c r="C41" s="79"/>
      <c r="D41" s="80"/>
    </row>
    <row r="42" spans="1:4" x14ac:dyDescent="0.25">
      <c r="A42" s="78"/>
      <c r="B42" s="79"/>
      <c r="C42" s="79"/>
      <c r="D42" s="80"/>
    </row>
    <row r="43" spans="1:4" x14ac:dyDescent="0.25">
      <c r="A43" s="78"/>
      <c r="B43" s="79"/>
      <c r="C43" s="79"/>
      <c r="D43" s="80"/>
    </row>
    <row r="44" spans="1:4" x14ac:dyDescent="0.25">
      <c r="A44" s="81"/>
      <c r="B44" s="82"/>
      <c r="C44" s="82"/>
      <c r="D44" s="83"/>
    </row>
  </sheetData>
  <mergeCells count="21">
    <mergeCell ref="B8:C8"/>
    <mergeCell ref="A1:D1"/>
    <mergeCell ref="A2:D2"/>
    <mergeCell ref="C32:D32"/>
    <mergeCell ref="A19:D19"/>
    <mergeCell ref="A3:D3"/>
    <mergeCell ref="A10:A11"/>
    <mergeCell ref="A12:A13"/>
    <mergeCell ref="A23:A24"/>
    <mergeCell ref="A30:A32"/>
    <mergeCell ref="C30:D30"/>
    <mergeCell ref="A37:D44"/>
    <mergeCell ref="A20:D20"/>
    <mergeCell ref="A25:D25"/>
    <mergeCell ref="A36:D36"/>
    <mergeCell ref="A33:D33"/>
    <mergeCell ref="B35:D35"/>
    <mergeCell ref="A29:D29"/>
    <mergeCell ref="B27:D27"/>
    <mergeCell ref="B34:D34"/>
    <mergeCell ref="A21:A22"/>
  </mergeCells>
  <pageMargins left="0.70866141732283472" right="0.70866141732283472" top="0.74803149606299213" bottom="0.74803149606299213"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Feuil3!$D$3:$D$74</xm:f>
          </x14:formula1>
          <xm:sqref>B8:C8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6"/>
  <sheetViews>
    <sheetView workbookViewId="0">
      <selection activeCell="K15" sqref="K15"/>
    </sheetView>
  </sheetViews>
  <sheetFormatPr baseColWidth="10" defaultColWidth="11.42578125" defaultRowHeight="15" x14ac:dyDescent="0.25"/>
  <cols>
    <col min="1" max="16384" width="11.42578125" style="62"/>
  </cols>
  <sheetData>
    <row r="2" spans="1:21" x14ac:dyDescent="0.25">
      <c r="A2" s="59" t="s">
        <v>44</v>
      </c>
      <c r="B2" s="60" t="s">
        <v>64</v>
      </c>
      <c r="C2" s="61" t="s">
        <v>2</v>
      </c>
      <c r="D2" s="61" t="s">
        <v>18</v>
      </c>
      <c r="E2" s="59" t="s">
        <v>65</v>
      </c>
      <c r="F2" s="59" t="s">
        <v>46</v>
      </c>
      <c r="G2" s="59" t="s">
        <v>47</v>
      </c>
      <c r="H2" s="59" t="s">
        <v>10</v>
      </c>
      <c r="I2" s="59" t="s">
        <v>48</v>
      </c>
      <c r="J2" s="59" t="s">
        <v>5</v>
      </c>
      <c r="K2" s="59" t="s">
        <v>7</v>
      </c>
      <c r="L2" s="59" t="s">
        <v>66</v>
      </c>
      <c r="M2" s="59" t="s">
        <v>8</v>
      </c>
      <c r="N2" s="59" t="s">
        <v>9</v>
      </c>
      <c r="O2" s="59" t="s">
        <v>11</v>
      </c>
    </row>
    <row r="3" spans="1:21" x14ac:dyDescent="0.25">
      <c r="A3" s="50">
        <v>841087295</v>
      </c>
      <c r="B3" s="55"/>
      <c r="C3" s="50" t="s">
        <v>68</v>
      </c>
      <c r="D3" s="58" t="s">
        <v>68</v>
      </c>
      <c r="E3" s="55" t="s">
        <v>67</v>
      </c>
      <c r="F3" s="55" t="s">
        <v>69</v>
      </c>
      <c r="G3" s="56">
        <v>45</v>
      </c>
      <c r="H3" s="55"/>
      <c r="I3" s="55">
        <v>1300</v>
      </c>
      <c r="J3" s="50" t="s">
        <v>70</v>
      </c>
      <c r="K3" s="56" t="s">
        <v>71</v>
      </c>
      <c r="L3" s="55" t="s">
        <v>72</v>
      </c>
      <c r="M3" s="50"/>
      <c r="N3" s="63" t="s">
        <v>73</v>
      </c>
      <c r="O3" s="55"/>
      <c r="P3" s="62">
        <f t="shared" ref="P3:P13" si="0">IF(R3=A3,1,"")</f>
        <v>1</v>
      </c>
      <c r="Q3" s="64" t="s">
        <v>74</v>
      </c>
      <c r="R3" s="50">
        <v>841087295</v>
      </c>
      <c r="S3" s="55"/>
      <c r="T3" s="50" t="s">
        <v>68</v>
      </c>
      <c r="U3" s="58" t="s">
        <v>68</v>
      </c>
    </row>
    <row r="4" spans="1:21" x14ac:dyDescent="0.25">
      <c r="A4" s="50">
        <v>877232861</v>
      </c>
      <c r="B4" s="55"/>
      <c r="C4" s="58" t="s">
        <v>75</v>
      </c>
      <c r="D4" s="58" t="s">
        <v>75</v>
      </c>
      <c r="E4" s="55" t="s">
        <v>67</v>
      </c>
      <c r="F4" s="55" t="s">
        <v>76</v>
      </c>
      <c r="G4" s="56">
        <v>96</v>
      </c>
      <c r="H4" s="55"/>
      <c r="I4" s="55">
        <v>7500</v>
      </c>
      <c r="J4" s="50" t="s">
        <v>77</v>
      </c>
      <c r="K4" s="56" t="s">
        <v>78</v>
      </c>
      <c r="L4" s="55" t="s">
        <v>79</v>
      </c>
      <c r="M4" s="50"/>
      <c r="N4" s="63" t="s">
        <v>80</v>
      </c>
      <c r="O4" s="55"/>
      <c r="P4" s="62">
        <f t="shared" si="0"/>
        <v>1</v>
      </c>
      <c r="Q4" s="64" t="s">
        <v>74</v>
      </c>
      <c r="R4" s="50">
        <v>877232861</v>
      </c>
      <c r="S4" s="55"/>
      <c r="T4" s="58" t="s">
        <v>75</v>
      </c>
      <c r="U4" s="58" t="s">
        <v>75</v>
      </c>
    </row>
    <row r="5" spans="1:21" x14ac:dyDescent="0.25">
      <c r="A5" s="50">
        <v>559898945</v>
      </c>
      <c r="B5" s="55"/>
      <c r="C5" s="58" t="s">
        <v>82</v>
      </c>
      <c r="D5" s="58" t="s">
        <v>82</v>
      </c>
      <c r="E5" s="58" t="s">
        <v>67</v>
      </c>
      <c r="F5" s="55" t="s">
        <v>83</v>
      </c>
      <c r="G5" s="56">
        <v>3</v>
      </c>
      <c r="H5" s="55"/>
      <c r="I5" s="55">
        <v>6200</v>
      </c>
      <c r="J5" s="50" t="s">
        <v>84</v>
      </c>
      <c r="K5" s="56" t="s">
        <v>85</v>
      </c>
      <c r="L5" s="55" t="s">
        <v>86</v>
      </c>
      <c r="M5" s="50"/>
      <c r="N5" s="63" t="s">
        <v>87</v>
      </c>
      <c r="O5" s="55"/>
      <c r="P5" s="62">
        <f t="shared" si="0"/>
        <v>1</v>
      </c>
      <c r="Q5" s="64" t="s">
        <v>74</v>
      </c>
      <c r="R5" s="50">
        <v>559898945</v>
      </c>
      <c r="S5" s="55"/>
      <c r="T5" s="58" t="s">
        <v>82</v>
      </c>
      <c r="U5" s="58" t="s">
        <v>82</v>
      </c>
    </row>
    <row r="6" spans="1:21" x14ac:dyDescent="0.25">
      <c r="A6" s="50">
        <v>893506590</v>
      </c>
      <c r="B6" s="55"/>
      <c r="C6" s="58" t="s">
        <v>88</v>
      </c>
      <c r="D6" s="58" t="s">
        <v>88</v>
      </c>
      <c r="E6" s="55" t="s">
        <v>67</v>
      </c>
      <c r="F6" s="55" t="s">
        <v>89</v>
      </c>
      <c r="G6" s="56">
        <v>15</v>
      </c>
      <c r="H6" s="55"/>
      <c r="I6" s="55">
        <v>6900</v>
      </c>
      <c r="J6" s="50" t="s">
        <v>90</v>
      </c>
      <c r="K6" s="56" t="s">
        <v>91</v>
      </c>
      <c r="L6" s="55" t="s">
        <v>92</v>
      </c>
      <c r="M6" s="50"/>
      <c r="N6" s="63"/>
      <c r="O6" s="55"/>
      <c r="P6" s="62">
        <f t="shared" si="0"/>
        <v>1</v>
      </c>
      <c r="Q6" s="64" t="s">
        <v>74</v>
      </c>
      <c r="R6" s="50">
        <v>893506590</v>
      </c>
      <c r="S6" s="55"/>
      <c r="T6" s="58" t="s">
        <v>88</v>
      </c>
      <c r="U6" s="58" t="s">
        <v>88</v>
      </c>
    </row>
    <row r="7" spans="1:21" x14ac:dyDescent="0.25">
      <c r="A7" s="50">
        <v>892178284</v>
      </c>
      <c r="B7" s="55"/>
      <c r="C7" s="58" t="s">
        <v>93</v>
      </c>
      <c r="D7" s="58" t="s">
        <v>93</v>
      </c>
      <c r="E7" s="55" t="s">
        <v>67</v>
      </c>
      <c r="F7" s="55" t="s">
        <v>94</v>
      </c>
      <c r="G7" s="56">
        <v>15</v>
      </c>
      <c r="H7" s="55"/>
      <c r="I7" s="55">
        <v>7000</v>
      </c>
      <c r="J7" s="50" t="s">
        <v>51</v>
      </c>
      <c r="K7" s="56" t="s">
        <v>95</v>
      </c>
      <c r="L7" s="55" t="s">
        <v>96</v>
      </c>
      <c r="M7" s="50"/>
      <c r="N7" s="63" t="s">
        <v>97</v>
      </c>
      <c r="O7" s="55"/>
      <c r="P7" s="62">
        <f t="shared" si="0"/>
        <v>1</v>
      </c>
      <c r="Q7" s="64" t="s">
        <v>74</v>
      </c>
      <c r="R7" s="50">
        <v>892178284</v>
      </c>
      <c r="S7" s="55"/>
      <c r="T7" s="58" t="s">
        <v>93</v>
      </c>
      <c r="U7" s="58" t="s">
        <v>93</v>
      </c>
    </row>
    <row r="8" spans="1:21" x14ac:dyDescent="0.25">
      <c r="A8" s="50">
        <v>876695896</v>
      </c>
      <c r="B8" s="55"/>
      <c r="C8" s="58" t="s">
        <v>98</v>
      </c>
      <c r="D8" s="58" t="s">
        <v>98</v>
      </c>
      <c r="E8" s="55" t="s">
        <v>67</v>
      </c>
      <c r="F8" s="55" t="s">
        <v>99</v>
      </c>
      <c r="G8" s="56">
        <v>1</v>
      </c>
      <c r="H8" s="55"/>
      <c r="I8" s="55">
        <v>7160</v>
      </c>
      <c r="J8" s="50" t="s">
        <v>100</v>
      </c>
      <c r="K8" s="56" t="s">
        <v>101</v>
      </c>
      <c r="L8" s="55" t="s">
        <v>102</v>
      </c>
      <c r="M8" s="50"/>
      <c r="N8" s="63" t="s">
        <v>103</v>
      </c>
      <c r="O8" s="55"/>
      <c r="P8" s="62">
        <f t="shared" si="0"/>
        <v>1</v>
      </c>
      <c r="Q8" s="64" t="s">
        <v>74</v>
      </c>
      <c r="R8" s="50">
        <v>876695896</v>
      </c>
      <c r="S8" s="55"/>
      <c r="T8" s="58" t="s">
        <v>98</v>
      </c>
      <c r="U8" s="58" t="s">
        <v>98</v>
      </c>
    </row>
    <row r="9" spans="1:21" x14ac:dyDescent="0.25">
      <c r="A9" s="50">
        <v>844233659</v>
      </c>
      <c r="B9" s="55"/>
      <c r="C9" s="50" t="s">
        <v>104</v>
      </c>
      <c r="D9" s="50" t="s">
        <v>104</v>
      </c>
      <c r="E9" s="58" t="s">
        <v>67</v>
      </c>
      <c r="F9" s="55" t="s">
        <v>105</v>
      </c>
      <c r="G9" s="56">
        <v>22</v>
      </c>
      <c r="H9" s="55"/>
      <c r="I9" s="55">
        <v>4800</v>
      </c>
      <c r="J9" s="50" t="s">
        <v>106</v>
      </c>
      <c r="K9" s="56" t="s">
        <v>107</v>
      </c>
      <c r="L9" s="55" t="s">
        <v>108</v>
      </c>
      <c r="M9" s="50"/>
      <c r="N9" s="63" t="s">
        <v>109</v>
      </c>
      <c r="O9" s="55"/>
      <c r="P9" s="62">
        <f t="shared" si="0"/>
        <v>1</v>
      </c>
      <c r="Q9" s="64" t="s">
        <v>74</v>
      </c>
      <c r="R9" s="50">
        <v>844233659</v>
      </c>
      <c r="S9" s="55"/>
      <c r="T9" s="50" t="s">
        <v>104</v>
      </c>
      <c r="U9" s="50" t="s">
        <v>104</v>
      </c>
    </row>
    <row r="10" spans="1:21" x14ac:dyDescent="0.25">
      <c r="A10" s="50">
        <v>448470293</v>
      </c>
      <c r="B10" s="55"/>
      <c r="C10" s="58" t="s">
        <v>110</v>
      </c>
      <c r="D10" s="58" t="s">
        <v>115</v>
      </c>
      <c r="E10" s="58" t="s">
        <v>67</v>
      </c>
      <c r="F10" s="58" t="s">
        <v>111</v>
      </c>
      <c r="G10" s="65">
        <v>24</v>
      </c>
      <c r="H10" s="58"/>
      <c r="I10" s="58">
        <v>4020</v>
      </c>
      <c r="J10" s="66" t="s">
        <v>81</v>
      </c>
      <c r="K10" s="65" t="s">
        <v>133</v>
      </c>
      <c r="L10" s="58" t="s">
        <v>132</v>
      </c>
      <c r="M10" s="66"/>
      <c r="N10" s="67" t="s">
        <v>131</v>
      </c>
      <c r="O10" s="55"/>
      <c r="P10" s="62">
        <f t="shared" si="0"/>
        <v>1</v>
      </c>
      <c r="Q10" s="68" t="s">
        <v>74</v>
      </c>
      <c r="R10" s="69">
        <v>448470293</v>
      </c>
      <c r="S10" s="70"/>
      <c r="T10" s="70" t="s">
        <v>110</v>
      </c>
      <c r="U10" s="70" t="s">
        <v>115</v>
      </c>
    </row>
    <row r="11" spans="1:21" x14ac:dyDescent="0.25">
      <c r="A11" s="50">
        <v>448470293</v>
      </c>
      <c r="B11" s="55"/>
      <c r="C11" s="58" t="s">
        <v>110</v>
      </c>
      <c r="D11" s="58" t="s">
        <v>123</v>
      </c>
      <c r="E11" s="58" t="s">
        <v>67</v>
      </c>
      <c r="F11" s="58" t="s">
        <v>111</v>
      </c>
      <c r="G11" s="65">
        <v>24</v>
      </c>
      <c r="H11" s="58"/>
      <c r="I11" s="58">
        <v>4020</v>
      </c>
      <c r="J11" s="66" t="s">
        <v>81</v>
      </c>
      <c r="K11" s="65" t="s">
        <v>112</v>
      </c>
      <c r="L11" s="58" t="s">
        <v>113</v>
      </c>
      <c r="M11" s="66"/>
      <c r="N11" s="67" t="s">
        <v>114</v>
      </c>
      <c r="O11" s="55"/>
      <c r="P11" s="62">
        <f t="shared" si="0"/>
        <v>1</v>
      </c>
      <c r="Q11" s="68" t="s">
        <v>74</v>
      </c>
      <c r="R11" s="69">
        <v>448470293</v>
      </c>
      <c r="S11" s="70"/>
      <c r="T11" s="70" t="s">
        <v>110</v>
      </c>
      <c r="U11" s="70" t="s">
        <v>123</v>
      </c>
    </row>
    <row r="12" spans="1:21" x14ac:dyDescent="0.25">
      <c r="A12" s="50">
        <v>882503426</v>
      </c>
      <c r="B12" s="55"/>
      <c r="C12" s="58" t="s">
        <v>116</v>
      </c>
      <c r="D12" s="50" t="s">
        <v>117</v>
      </c>
      <c r="E12" s="55" t="s">
        <v>67</v>
      </c>
      <c r="F12" s="55" t="s">
        <v>118</v>
      </c>
      <c r="G12" s="56">
        <v>18</v>
      </c>
      <c r="H12" s="55"/>
      <c r="I12" s="55">
        <v>6440</v>
      </c>
      <c r="J12" s="50" t="s">
        <v>119</v>
      </c>
      <c r="K12" s="56" t="s">
        <v>120</v>
      </c>
      <c r="L12" s="55" t="s">
        <v>121</v>
      </c>
      <c r="M12" s="50"/>
      <c r="N12" s="63" t="s">
        <v>122</v>
      </c>
      <c r="O12" s="55"/>
      <c r="P12" s="62">
        <f t="shared" si="0"/>
        <v>1</v>
      </c>
      <c r="Q12" s="64" t="s">
        <v>74</v>
      </c>
      <c r="R12" s="50">
        <v>882503426</v>
      </c>
      <c r="S12" s="55"/>
      <c r="T12" s="58" t="s">
        <v>116</v>
      </c>
      <c r="U12" s="50" t="s">
        <v>117</v>
      </c>
    </row>
    <row r="13" spans="1:21" x14ac:dyDescent="0.25">
      <c r="A13" s="50">
        <v>821217440</v>
      </c>
      <c r="B13" s="55"/>
      <c r="C13" s="58" t="s">
        <v>124</v>
      </c>
      <c r="D13" s="50" t="s">
        <v>125</v>
      </c>
      <c r="E13" s="58" t="s">
        <v>67</v>
      </c>
      <c r="F13" s="55" t="s">
        <v>126</v>
      </c>
      <c r="G13" s="56">
        <v>84</v>
      </c>
      <c r="H13" s="55"/>
      <c r="I13" s="55">
        <v>5100</v>
      </c>
      <c r="J13" s="50" t="s">
        <v>127</v>
      </c>
      <c r="K13" s="56" t="s">
        <v>128</v>
      </c>
      <c r="L13" s="55" t="s">
        <v>129</v>
      </c>
      <c r="M13" s="50"/>
      <c r="N13" s="63" t="s">
        <v>130</v>
      </c>
      <c r="O13" s="55"/>
      <c r="P13" s="62">
        <f t="shared" si="0"/>
        <v>1</v>
      </c>
      <c r="Q13" s="64" t="s">
        <v>74</v>
      </c>
      <c r="R13" s="50">
        <v>821217440</v>
      </c>
      <c r="S13" s="55"/>
      <c r="T13" s="58" t="s">
        <v>124</v>
      </c>
      <c r="U13" s="50" t="s">
        <v>125</v>
      </c>
    </row>
    <row r="14" spans="1:21" x14ac:dyDescent="0.25">
      <c r="A14"/>
      <c r="B14"/>
      <c r="C14"/>
      <c r="D14"/>
      <c r="E14"/>
      <c r="F14"/>
      <c r="G14"/>
      <c r="H14"/>
      <c r="I14"/>
      <c r="J14"/>
      <c r="K14"/>
      <c r="L14"/>
      <c r="M14"/>
      <c r="N14"/>
      <c r="O14"/>
    </row>
    <row r="15" spans="1:21" x14ac:dyDescent="0.25">
      <c r="A15"/>
      <c r="B15"/>
      <c r="C15"/>
      <c r="D15"/>
      <c r="E15"/>
      <c r="F15"/>
      <c r="G15"/>
      <c r="H15"/>
      <c r="I15"/>
      <c r="J15"/>
      <c r="K15"/>
      <c r="L15"/>
      <c r="M15"/>
      <c r="N15"/>
      <c r="O15"/>
    </row>
    <row r="16" spans="1:21" x14ac:dyDescent="0.25">
      <c r="A16"/>
      <c r="B16"/>
      <c r="C16"/>
      <c r="D16"/>
      <c r="E16"/>
      <c r="F16"/>
      <c r="G16"/>
      <c r="H16"/>
      <c r="I16"/>
      <c r="J16"/>
      <c r="K16"/>
      <c r="L16"/>
      <c r="M16"/>
      <c r="N16"/>
      <c r="O16"/>
    </row>
  </sheetData>
  <sortState ref="A3:U16">
    <sortCondition ref="D3:D16"/>
  </sortState>
  <hyperlinks>
    <hyperlink ref="K13" r:id="rId1"/>
    <hyperlink ref="K6" r:id="rId2"/>
    <hyperlink ref="K3" r:id="rId3" display="mailto:coordination@asarbw.info"/>
    <hyperlink ref="K9" r:id="rId4"/>
    <hyperlink ref="K4" r:id="rId5"/>
    <hyperlink ref="K8" r:id="rId6"/>
    <hyperlink ref="K7" r:id="rId7"/>
    <hyperlink ref="K12" r:id="rId8"/>
    <hyperlink ref="K5" r:id="rId9"/>
    <hyperlink ref="K11" r:id="rId10"/>
  </hyperlinks>
  <pageMargins left="0.7" right="0.7" top="0.75" bottom="0.75" header="0.3" footer="0.3"/>
  <pageSetup paperSize="9" orientation="portrait" verticalDpi="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C14" sqref="C14"/>
    </sheetView>
  </sheetViews>
  <sheetFormatPr baseColWidth="10" defaultRowHeight="15" x14ac:dyDescent="0.25"/>
  <sheetData>
    <row r="1" spans="1:7" x14ac:dyDescent="0.25">
      <c r="A1" t="s">
        <v>43</v>
      </c>
    </row>
    <row r="2" spans="1:7" x14ac:dyDescent="0.25">
      <c r="A2" s="49" t="s">
        <v>44</v>
      </c>
      <c r="B2" s="49" t="s">
        <v>45</v>
      </c>
      <c r="C2" s="49" t="s">
        <v>46</v>
      </c>
      <c r="D2" s="49" t="s">
        <v>47</v>
      </c>
      <c r="E2" s="49" t="s">
        <v>10</v>
      </c>
      <c r="F2" s="49" t="s">
        <v>48</v>
      </c>
      <c r="G2" s="49" t="s">
        <v>5</v>
      </c>
    </row>
    <row r="3" spans="1:7" x14ac:dyDescent="0.25">
      <c r="A3" s="50">
        <v>207656808</v>
      </c>
      <c r="B3" s="51" t="s">
        <v>49</v>
      </c>
      <c r="C3" s="51" t="s">
        <v>50</v>
      </c>
      <c r="D3" s="51">
        <v>17</v>
      </c>
      <c r="E3" s="51"/>
      <c r="F3" s="51">
        <v>7000</v>
      </c>
      <c r="G3" s="52" t="s">
        <v>51</v>
      </c>
    </row>
    <row r="4" spans="1:7" x14ac:dyDescent="0.25">
      <c r="A4" s="50">
        <v>207314041</v>
      </c>
      <c r="B4" s="51" t="s">
        <v>52</v>
      </c>
      <c r="C4" s="51" t="s">
        <v>53</v>
      </c>
      <c r="D4" s="51">
        <v>113</v>
      </c>
      <c r="E4" s="51">
        <v>102</v>
      </c>
      <c r="F4" s="53">
        <v>1480</v>
      </c>
      <c r="G4" s="51" t="s">
        <v>54</v>
      </c>
    </row>
    <row r="5" spans="1:7" x14ac:dyDescent="0.25">
      <c r="A5">
        <v>838802748</v>
      </c>
      <c r="B5" s="54" t="s">
        <v>55</v>
      </c>
      <c r="C5" s="51" t="s">
        <v>56</v>
      </c>
      <c r="D5" s="51">
        <v>75</v>
      </c>
      <c r="E5" s="51"/>
      <c r="F5" s="51">
        <v>6600</v>
      </c>
      <c r="G5" s="51" t="s">
        <v>57</v>
      </c>
    </row>
    <row r="6" spans="1:7" x14ac:dyDescent="0.25">
      <c r="A6" s="55">
        <v>207258514</v>
      </c>
      <c r="B6" s="54" t="s">
        <v>58</v>
      </c>
      <c r="C6" s="55" t="s">
        <v>59</v>
      </c>
      <c r="D6" s="56">
        <v>18</v>
      </c>
      <c r="E6" s="55"/>
      <c r="F6" s="57">
        <v>5300</v>
      </c>
      <c r="G6" s="55" t="s">
        <v>60</v>
      </c>
    </row>
    <row r="7" spans="1:7" x14ac:dyDescent="0.25">
      <c r="A7" s="50">
        <v>202554113</v>
      </c>
      <c r="B7" s="58" t="s">
        <v>61</v>
      </c>
      <c r="C7" s="55" t="s">
        <v>62</v>
      </c>
      <c r="D7" s="56">
        <v>23</v>
      </c>
      <c r="E7" s="55"/>
      <c r="F7" s="55">
        <v>5060</v>
      </c>
      <c r="G7" s="50"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RASH</vt:lpstr>
      <vt:lpstr>Feuil3</vt:lpstr>
      <vt:lpstr>Feuil4</vt:lpstr>
      <vt:lpstr>Feuil1</vt:lpstr>
      <vt:lpstr>RASH!Zone_d_impression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DGO5-MEURICE Sophie</dc:creator>
  <cp:lastModifiedBy>user</cp:lastModifiedBy>
  <cp:lastPrinted>2016-02-25T10:19:37Z</cp:lastPrinted>
  <dcterms:created xsi:type="dcterms:W3CDTF">2015-01-27T08:14:09Z</dcterms:created>
  <dcterms:modified xsi:type="dcterms:W3CDTF">2016-02-29T08:21:03Z</dcterms:modified>
</cp:coreProperties>
</file>