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heckCompatibility="1" autoCompressPictures="0"/>
  <mc:AlternateContent xmlns:mc="http://schemas.openxmlformats.org/markup-compatibility/2006">
    <mc:Choice Requires="x15">
      <x15ac:absPath xmlns:x15ac="http://schemas.microsoft.com/office/spreadsheetml/2010/11/ac" url="E:\RELIA\RAPPORT ACTIVITES\2025\PA 2024\"/>
    </mc:Choice>
  </mc:AlternateContent>
  <xr:revisionPtr revIDLastSave="0" documentId="13_ncr:1_{6FE9D35D-BBA2-4E77-9915-475C4DFA51D2}" xr6:coauthVersionLast="47" xr6:coauthVersionMax="47" xr10:uidLastSave="{00000000-0000-0000-0000-000000000000}"/>
  <bookViews>
    <workbookView xWindow="-120" yWindow="-120" windowWidth="29040" windowHeight="15840" xr2:uid="{00000000-000D-0000-FFFF-FFFF00000000}"/>
  </bookViews>
  <sheets>
    <sheet name="RASH" sheetId="1" r:id="rId1"/>
    <sheet name="Feuil3" sheetId="4" state="hidden" r:id="rId2"/>
    <sheet name="coordonnées" sheetId="2" state="hidden" r:id="rId3"/>
  </sheets>
  <externalReferences>
    <externalReference r:id="rId4"/>
  </externalReferences>
  <definedNames>
    <definedName name="_xlnm._FilterDatabase" localSheetId="0" hidden="1">RASH!$A$3:$E$44</definedName>
    <definedName name="liste_établissements">[1]ListeEta!$A$1:$B$82</definedName>
    <definedName name="_xlnm.Print_Area" localSheetId="0">RASH!$A$1:$D$44</definedName>
  </definedNames>
  <calcPr calcId="181029"/>
</workbook>
</file>

<file path=xl/calcChain.xml><?xml version="1.0" encoding="utf-8"?>
<calcChain xmlns="http://schemas.openxmlformats.org/spreadsheetml/2006/main">
  <c r="B5" i="1" l="1"/>
  <c r="B4" i="1"/>
  <c r="B14" i="1" l="1"/>
  <c r="B11" i="1"/>
  <c r="C10" i="1"/>
  <c r="B10" i="1"/>
</calcChain>
</file>

<file path=xl/sharedStrings.xml><?xml version="1.0" encoding="utf-8"?>
<sst xmlns="http://schemas.openxmlformats.org/spreadsheetml/2006/main" count="181" uniqueCount="154">
  <si>
    <t>1. Identification de l'opérateur</t>
  </si>
  <si>
    <t>NNE</t>
  </si>
  <si>
    <t>Secteur (public ou privé)</t>
  </si>
  <si>
    <t>Adresse du siège social</t>
  </si>
  <si>
    <t>Adresse du siège d'activités</t>
  </si>
  <si>
    <t>Mail</t>
  </si>
  <si>
    <t>Fax</t>
  </si>
  <si>
    <t>Personne de contact</t>
  </si>
  <si>
    <t>Fédération</t>
  </si>
  <si>
    <t>Moyens en personnel (Montant des frais globaux de personnel affecté à l’ensemble des missions liées à l’agrément/secteur concerné, en ce compris pour les bénévoles ou le personnel hors cadre)</t>
  </si>
  <si>
    <t>Nombre d'ETP affectés aux missions liées à l'agrément</t>
  </si>
  <si>
    <t xml:space="preserve">Personnel </t>
  </si>
  <si>
    <t>Activités</t>
  </si>
  <si>
    <t xml:space="preserve">4. Données particulières </t>
  </si>
  <si>
    <t>Dénomination de l'opérateur</t>
  </si>
  <si>
    <t>Téléphone</t>
  </si>
  <si>
    <t>public</t>
  </si>
  <si>
    <t>3. Bénéficiaires (nombre)</t>
  </si>
  <si>
    <t xml:space="preserve">associatif/privé </t>
  </si>
  <si>
    <t xml:space="preserve">Nombre de conventions 
</t>
  </si>
  <si>
    <t xml:space="preserve">2. Activités réalisées </t>
  </si>
  <si>
    <t>Chapitre 12</t>
  </si>
  <si>
    <t xml:space="preserve">Nombre global d'heures de formation continue du personnel
</t>
  </si>
  <si>
    <t>Travail de mise en réseau </t>
  </si>
  <si>
    <t>groupes thématiques</t>
  </si>
  <si>
    <t>autres(dont intervisions, groupes de travail, etc.)</t>
  </si>
  <si>
    <t xml:space="preserve">5. Auto-évaluation - bonnes pratiques </t>
  </si>
  <si>
    <t>N° de titre de fonctionnement (INAMI)</t>
  </si>
  <si>
    <t>Dénomination du pouvoir organisateur &gt;</t>
  </si>
  <si>
    <t xml:space="preserve">Nombre de membres du réseau relevant du secteur "membres"
</t>
  </si>
  <si>
    <t>N° d'identification AViQ</t>
  </si>
  <si>
    <t>Réseaux Assuétudes
                    Rapport d'activités Simplifié</t>
  </si>
  <si>
    <t>Nom</t>
  </si>
  <si>
    <t>Type de reconnaissance</t>
  </si>
  <si>
    <t>Reconnaissance</t>
  </si>
  <si>
    <t>Spécificité</t>
  </si>
  <si>
    <t>BCE</t>
  </si>
  <si>
    <t>Rue</t>
  </si>
  <si>
    <t>N°</t>
  </si>
  <si>
    <t>Localité</t>
  </si>
  <si>
    <t>Email général</t>
  </si>
  <si>
    <t>Tel. général</t>
  </si>
  <si>
    <t>Type de contact</t>
  </si>
  <si>
    <t>Contact</t>
  </si>
  <si>
    <t>Description</t>
  </si>
  <si>
    <t>Actif</t>
  </si>
  <si>
    <t xml:space="preserve">ASBL ASARBW (Aide et Soins en Assuétudes Réseau Brabant Wallon) </t>
  </si>
  <si>
    <t>Associations spécialisées en Assuétudes</t>
  </si>
  <si>
    <t>RASA002</t>
  </si>
  <si>
    <t>0841087295</t>
  </si>
  <si>
    <t xml:space="preserve">9 rue du moulin </t>
  </si>
  <si>
    <t>47/2-49</t>
  </si>
  <si>
    <t>1340 - Ottignies-louvain-la-neuve</t>
  </si>
  <si>
    <t>coordinateur.asarbw@gmail.com</t>
  </si>
  <si>
    <t>+32475581495</t>
  </si>
  <si>
    <t>ASBL CAPC (Coordination Assuétudes du Pays de Charleroi)</t>
  </si>
  <si>
    <t>RASA006</t>
  </si>
  <si>
    <t>0559898945</t>
  </si>
  <si>
    <t>Grand Rue</t>
  </si>
  <si>
    <t>3</t>
  </si>
  <si>
    <t>6200 - Châtelet</t>
  </si>
  <si>
    <t>info@asblcapc.org</t>
  </si>
  <si>
    <t>+3271861506</t>
  </si>
  <si>
    <t>ASBL CLA (Coordination Luxembourg Assuétudes)</t>
  </si>
  <si>
    <t>RASA007</t>
  </si>
  <si>
    <t>0893506590</t>
  </si>
  <si>
    <t>Chaussée de Saint-Hubert</t>
  </si>
  <si>
    <t>39</t>
  </si>
  <si>
    <t>6640 - Vaux-lez-Rosières</t>
  </si>
  <si>
    <t>coordination@cla-lux.be</t>
  </si>
  <si>
    <t>+32498464626</t>
  </si>
  <si>
    <t>RéLIA (Réseau Liégeois d’aide et de soins spécialisés en Assuétudes)</t>
  </si>
  <si>
    <t>RASA017</t>
  </si>
  <si>
    <t>0448470293</t>
  </si>
  <si>
    <t>Quai des Ardenne</t>
  </si>
  <si>
    <t>24</t>
  </si>
  <si>
    <t>4020 - Liège</t>
  </si>
  <si>
    <t>reliazone4@gmail.com</t>
  </si>
  <si>
    <t>+3243444386</t>
  </si>
  <si>
    <t>ASBL RAMBO (Réseau Assuétudes Mons-Borinage)</t>
  </si>
  <si>
    <t>RASA020</t>
  </si>
  <si>
    <t>0892178284</t>
  </si>
  <si>
    <t xml:space="preserve">Avenue de la joyeuse entrée </t>
  </si>
  <si>
    <t>54-86</t>
  </si>
  <si>
    <t>7020 - Nimy</t>
  </si>
  <si>
    <t>coordination@ramboasbl.be</t>
  </si>
  <si>
    <t>+32479773504</t>
  </si>
  <si>
    <t>ASBL CAHO (Coordination Assuétudes du Hainaut Occidental)</t>
  </si>
  <si>
    <t>RASA021</t>
  </si>
  <si>
    <t>0877232861</t>
  </si>
  <si>
    <t>Rue Despars</t>
  </si>
  <si>
    <t>96</t>
  </si>
  <si>
    <t>7500 - Tournai</t>
  </si>
  <si>
    <t>coordination@lacaho.be</t>
  </si>
  <si>
    <t>+3269560004</t>
  </si>
  <si>
    <t xml:space="preserve">ASBL RASAC (Réseau d’Aide et de Soins en Assuétudes de la région du Centre) </t>
  </si>
  <si>
    <t>RASA022</t>
  </si>
  <si>
    <t>0876695896</t>
  </si>
  <si>
    <t>Rue des Bleuets</t>
  </si>
  <si>
    <t>1</t>
  </si>
  <si>
    <t>7160 - Chapelle-lez-herlaimont</t>
  </si>
  <si>
    <t>asblrasac@hotmail.com</t>
  </si>
  <si>
    <t>+32473485747</t>
  </si>
  <si>
    <t>ASBL RASANAM (Réseau d’Aide et Soins aux Assuétudes de la région Namuroise)</t>
  </si>
  <si>
    <t>RASA023</t>
  </si>
  <si>
    <t>0821217440</t>
  </si>
  <si>
    <t>Rue Saint-Hubert</t>
  </si>
  <si>
    <t>84</t>
  </si>
  <si>
    <t>5100 - Dave</t>
  </si>
  <si>
    <t>secretariat@rasanam.be</t>
  </si>
  <si>
    <t>+32486253609</t>
  </si>
  <si>
    <t>ASBL RASSAEF (Réseau d’Aide et Soins Spécialisés en Assuétudes de l’Est Francophone)</t>
  </si>
  <si>
    <t>RASA037</t>
  </si>
  <si>
    <t>0844233659</t>
  </si>
  <si>
    <t>Rue de Dinant</t>
  </si>
  <si>
    <t>22</t>
  </si>
  <si>
    <t>4800 - Polleur (Verviers)</t>
  </si>
  <si>
    <t>rassaef@gmail.com</t>
  </si>
  <si>
    <t>+3287223878</t>
  </si>
  <si>
    <t>RASA038</t>
  </si>
  <si>
    <t>Quai des Ardennes</t>
  </si>
  <si>
    <t>reliazone5@gmail.com</t>
  </si>
  <si>
    <t>RASA040</t>
  </si>
  <si>
    <t>coordination@rasanam.be</t>
  </si>
  <si>
    <t>RASANAM</t>
  </si>
  <si>
    <t>RASA042</t>
  </si>
  <si>
    <t>Rue Saint Hubert</t>
  </si>
  <si>
    <t>Colonne1</t>
  </si>
  <si>
    <t>Exercice 2023</t>
  </si>
  <si>
    <t>Exercice 2024</t>
  </si>
  <si>
    <t>Exercice 2025</t>
  </si>
  <si>
    <t>Exercice 2026</t>
  </si>
  <si>
    <t>&lt;======</t>
  </si>
  <si>
    <t>&lt;====== Sélectionnez l'année concernée</t>
  </si>
  <si>
    <t>Cette rubrique est complétée automatiquement après la sélection de la dénomination de l'opérateur.</t>
  </si>
  <si>
    <t>Sélectionnez en premier votre organisme dans le menu déroulant</t>
  </si>
  <si>
    <t>( RASH Version 09/01/2025)</t>
  </si>
  <si>
    <t>Rue de Tirlemont</t>
  </si>
  <si>
    <t>4280  - Hannut</t>
  </si>
  <si>
    <t>Borrey Jessica</t>
  </si>
  <si>
    <t>0491/07.98.86</t>
  </si>
  <si>
    <t>0,5EQTP</t>
  </si>
  <si>
    <t xml:space="preserve">Subsidié via l'agrément </t>
  </si>
  <si>
    <t xml:space="preserve">Non subsidié via l'agrément </t>
  </si>
  <si>
    <t>/////////////////////////////////////////</t>
  </si>
  <si>
    <t>Comité de pilotage (3)</t>
  </si>
  <si>
    <t>Atelier Risquer Moins Liège (5); Atelier Assuétudes zone 4 (4); atelier assuétudes zone 5 (2) ; atelier intervision clinique zone 4 (3) et rencontres de préparation pour les ateliers (2) ; Groupe de travail "santé mentale et assuétdues" zone 4 (3) ; Atelier Jeunes et Consommations (1), Atelier alcoolisme (1) : soit 21 réunions</t>
  </si>
  <si>
    <r>
      <rPr>
        <b/>
        <sz val="11"/>
        <color theme="1"/>
        <rFont val="Calibri"/>
        <family val="2"/>
        <scheme val="minor"/>
      </rPr>
      <t xml:space="preserve">Présence à 108 réunions </t>
    </r>
    <r>
      <rPr>
        <sz val="11"/>
        <color theme="1"/>
        <rFont val="Calibri"/>
        <family val="2"/>
        <scheme val="minor"/>
      </rPr>
      <t xml:space="preserve">en représentation et/ou collaboration du RéLia zone 4 : Projet Fusion Liège - comité de réseau (3), rencontre dans le cadre de la coconstruction du projet "Drogues illicites et psychiatrie d'urgence" (3) et au "GT Hospitalité" (1); Collaboration avec la PFPL en participant au Groupe de travail "GT Pédopsychiatrie" (1), GTadulte et psychiatrie (2), rencontre avec le Pair-aidant de la PFPL (1) ; Rencontre des partenaires locaux de la zone 4 tels que "SSM de Waremme" (1), La Traille à Engis (1), l'ASBL "Horizon nouveau" (1), Le CLPS de Huy (1), Le service de prévention de la ville de Huy (2), L'ASBL "La Teignouse" (1), L'association des Alcoolique Anonyme (1), L'association "Vie Libre" de Hannut (1), L'Association des Narcotiques Anonyme (1), Le service d'entraide familial de Huy (2), La Pharmacie "Pharmavray" de Huy (1), Le service Openado de Hannut (1), Le dispositif Housing First Hannut (1), L'APL et le SIS du Collectif Logement de Hannut (1), L'AMO de Hannut (1), Rencontre avec la coordinatrice du "Relai social" en construction à Huy (2) et participation au comité d'accompagnement du relai social de Huy (1), Le Plan de Cohésion social de la ville de Hannut (1), Rencontre de la coordinatrice du GLS Huy-Waremme (1), rencontre avec la coordinatrice de l'équipe mobile "Aide en route" du service de prévention de la ville de Huy (1) émergeant sur des rencontres de synergie et de construction de projet (1), Le PCS de Waremme/CPAS et PSSP de Waremme (1), Le planing familial de Hannut (1) ; Réunion de représentation du RéLia zone 5 au "PCS" de Seraing (1) ; Rencontre des partenaires du RéLia zone 5 tels que l'ASBL Seraing 5 (1), le projet "Macadam" (1), Le service Droit des jeunes de l'AMO du Laveu (1), Equipe mobile "Lila" et unité psychiatrique spécialisée en assuétudes "Dédale" de Isosl (1), L'ASBL "NADJA" de Liège (1), L'ASBL Cap Fly (1), L'AMO le CLAJ de Liège (1) ; Journée rencontre au centre "Elips" de La Louvière (1) ; Rencontre des coordinateurs de réseau assuétudes (RASA) tels que Rasanam (1), le RASAC (1), RASAEF (1); Rencontre de la coordinatrice du réseau Fédito (1) mais aussi participation aux ateliers qui sont organisés dans ce réseau tels que le "GT réseau" (4) et le GT "Stratégie et politique" (2), représentation du RéLia à l'AG (1) et réunion de projet commun (1) permettant la présentation du réseau RéLia et Fdito au CPAS de Modave (1) ; Rencontre partenaire du réseau ALTO (2) ; Participation au Groupe de travail de la campagne "tabac" (1) ; Le GT "Répertoire" (1) ; Groupe de travail du "salon de la santé" du PCS de Hannut (1) ; En collaboration avec le réseau Réalism, participation au "GT Parentalité" (1) mais aussi aux rencontres pour le projet "conférence sur le cerveau en lien avec les assuétudes (3) et participation au conférences (2), collaboration au projet "Ciné-rencontre - Tout pour être Heureux" (5) et participation à l'évènement (1),  Collaboration au projet "immersion 0-23" (1) grace auquel une immersion au service "Plan Drogues" de Charleroi a été possible (1), rencontre du projet PPL (1), participation et représentation du RéLia à la journée Nomade de Huy (1) et participation à l'AG des partenaires (1) ; Participation au réunions du projet "Territoire zéro sans abrisme et Commision Logement" de la zone Huy-Waremme (3) ; GT "Comptoir d'échange de Seringue" du Pole santé du service de préevention de la ville de Huy (1) ; Représentation du RéLia zone 4 et 5 auprès du GT "Les mardis de la coordination" du Groupe pluraliste de santé Locale (GLS) (2) ; Rencontre avec le CLPS de Huy dans le cadre d'un projet autour de la thématique de "RDR" (1) et de documentation et outils en matière d'assuétudes (1) ; Représentation du Rélia auprès de la commission maltraitance de l'arrondissement judiciaire de Huy ayant pour thématique les assuétudes (2) ; Représentation du RéLia à la commission assuétudes de la Ville de Hannut (3) ; Réunion inter-PCS (1) ; Représentation du RéLia au sein de la Chambre santé/réseau santé Huy-Waremme organisé par le CLPS de Huy (3) ; Rencongtre de la coordinatrice de l'ASBL "Modus Vivendi" (1) et représentation du RéLia au sein des journées "Super Festif" dans le cadre des missions de RDR et de la labélisation Quality Night (1) mais aussi au GT " Super Quality Night" (1), rencontre avec le lieu festif "Moulin de Solière" (1) ; rencontre de préparation avec le service "Liege Province Festif" dans le  cadre de l'organisation d'un stand de RDR à Hannut (2), Réunion de préparation avec la ville de Hannut pour la mise a disposition d'un stand de RDR (4), Réunion de collaboration avec le service "Infordrogues" de BXL dans le cadre d'un atelier d'intervision spécifique à la thématique "assuétudes et cadre institutionnel" (1) ; </t>
    </r>
  </si>
  <si>
    <r>
      <rPr>
        <b/>
        <sz val="11"/>
        <color theme="1"/>
        <rFont val="Calibri"/>
        <family val="2"/>
        <scheme val="minor"/>
      </rPr>
      <t>Nombre total d'heures de formation =  59 heures</t>
    </r>
    <r>
      <rPr>
        <sz val="11"/>
        <color theme="1"/>
        <rFont val="Calibri"/>
        <family val="2"/>
        <scheme val="minor"/>
      </rPr>
      <t xml:space="preserve">. Il s'agit de; E-learning "Alcool, parlons-en" (3h) et journée d'études sur la thématique de l'alcool (7h) ; Le tabac à travers une politique de santé du CLPS de Huy (3h) ; La RDR et les maladies sexuellement transmissibles via le CLPS de Huy (7h) ; Formation à la réduction des risques liés à l'usage de drogues par Modus Vivendi (14h) ; Webinaire de l'ASBL "La santé interactive" sur les addictions (1h) et la thématique des "maladies mentale et internement" (1h) et E-Learning "initiation aux addictions" (8h), Formation sur la thématique de "l'accueil, produits, RDR, Travail en réseau et intervision" en collaboration avec le réseau ALTO (14h) ; Webinaire sur la thématique "Panorama des drogues" organisé par Eurotox (1h) ; </t>
    </r>
  </si>
  <si>
    <r>
      <t xml:space="preserve">Points forts/Difficultés/Opportunités :
=&gt; Evaluation dans le cadre du Plan d'action (Amélioration des pratiques et selon un mode d'évaluation participative)
=&gt; Outil : </t>
    </r>
    <r>
      <rPr>
        <b/>
        <sz val="11"/>
        <color theme="1"/>
        <rFont val="Calibri"/>
        <family val="2"/>
        <scheme val="minor"/>
      </rPr>
      <t xml:space="preserve">identifier un item du projet du réseau RéLia  pour lequel une bonne pratique est mise en évidence </t>
    </r>
    <r>
      <rPr>
        <sz val="11"/>
        <color theme="1"/>
        <rFont val="Calibri"/>
        <family val="2"/>
        <scheme val="minor"/>
      </rPr>
      <t xml:space="preserve">= les liens maintenus et consolidés entres les membres du réseau RéLia grâce aux différents ateliers ont permis d'échanger sur les réalités, les difficultés et les besoins de chacun, auquel le Rélia zone 4 a pu répondre partiellement par la mise en place d'un nouvel atelier "intervision clinique", de plusieurs "journées d'études", de la réflexion autour de la réduction des risques chez les jeunes et la mise en place d'une méthologie de travail favorable au réseautage.  Mais il s'agit aussi des liens maintenus et consolidés entre le RéLia et les autres réseaux de santé mentale et assuétudes ayant notamment permis la mise en place d'un ciné-rencontre sur la thématique des assuétudes, incluant les proches du consommateur et d'autres projets en lien avec les assuétudes ; </t>
    </r>
    <r>
      <rPr>
        <b/>
        <sz val="11"/>
        <color theme="1"/>
        <rFont val="Calibri"/>
        <family val="2"/>
        <scheme val="minor"/>
      </rPr>
      <t xml:space="preserve">et un item pour lequel des difficultés de mise en place ont été observées que ce soit au niveau méthodologie ou nouveaux développements ou organisation ou objectifs = </t>
    </r>
    <r>
      <rPr>
        <sz val="11"/>
        <color theme="1"/>
        <rFont val="Calibri"/>
        <family val="2"/>
        <scheme val="minor"/>
      </rPr>
      <t>Le temps de travail attribué à la coordinatrice du RéLia zone 4 et le manque de moyens budgétaires n'ont pas permis d'organiser et de développer d'autres objectifs ou actions. A titre d'exemple, actualisation du site internet, création d'une brochure de présentation du RéLia, rédaction du cadastre, évènement spécifique à la zone 4...</t>
    </r>
    <r>
      <rPr>
        <sz val="11"/>
        <color theme="1"/>
        <rFont val="Calibri"/>
        <family val="2"/>
        <scheme val="minor"/>
      </rPr>
      <t xml:space="preserve">
</t>
    </r>
    <r>
      <rPr>
        <sz val="11"/>
        <color theme="1"/>
        <rFont val="Calibri"/>
        <family val="2"/>
        <scheme val="minor"/>
      </rPr>
      <t xml:space="preserve">
</t>
    </r>
  </si>
  <si>
    <t xml:space="preserve">? </t>
  </si>
  <si>
    <t>37 (13 en zone 4)</t>
  </si>
  <si>
    <t>1 (0 en zone 4)</t>
  </si>
  <si>
    <t>20 (3 en zone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</si>
</sst>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b/>
      <sz val="11"/>
      <color theme="1"/>
      <name val="Calibri"/>
      <family val="2"/>
      <scheme val="minor"/>
    </font>
    <font>
      <i/>
      <sz val="11"/>
      <color theme="1"/>
      <name val="Calibri"/>
      <family val="2"/>
      <scheme val="minor"/>
    </font>
    <font>
      <sz val="11"/>
      <color theme="4" tint="0.79998168889431442"/>
      <name val="Calibri"/>
      <family val="2"/>
      <scheme val="minor"/>
    </font>
    <font>
      <b/>
      <sz val="16"/>
      <color theme="1"/>
      <name val="Arial"/>
      <family val="2"/>
    </font>
    <font>
      <b/>
      <sz val="14"/>
      <color theme="0"/>
      <name val="Arial"/>
      <family val="2"/>
    </font>
    <font>
      <sz val="16"/>
      <color theme="1"/>
      <name val="Arial"/>
      <family val="2"/>
    </font>
    <font>
      <sz val="11"/>
      <color rgb="FFFF0000"/>
      <name val="Calibri"/>
      <family val="2"/>
      <scheme val="minor"/>
    </font>
    <font>
      <sz val="11"/>
      <name val="Calibri"/>
      <family val="2"/>
      <scheme val="minor"/>
    </font>
  </fonts>
  <fills count="1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9"/>
      </patternFill>
    </fill>
    <fill>
      <patternFill patternType="solid">
        <fgColor theme="9" tint="0.39997558519241921"/>
        <bgColor indexed="64"/>
      </patternFill>
    </fill>
    <fill>
      <patternFill patternType="solid">
        <fgColor rgb="FFDBE5F1"/>
        <bgColor indexed="64"/>
      </patternFill>
    </fill>
  </fills>
  <borders count="8">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 fillId="0" borderId="0"/>
    <xf numFmtId="0" fontId="2" fillId="2" borderId="1" applyBorder="0" applyAlignment="0"/>
  </cellStyleXfs>
  <cellXfs count="51">
    <xf numFmtId="0" fontId="0" fillId="0" borderId="0" xfId="0"/>
    <xf numFmtId="0" fontId="2" fillId="2" borderId="2" xfId="1" applyBorder="1"/>
    <xf numFmtId="0" fontId="4" fillId="0" borderId="0" xfId="0" applyFont="1"/>
    <xf numFmtId="0" fontId="2" fillId="4" borderId="2" xfId="3" applyBorder="1" applyProtection="1"/>
    <xf numFmtId="0" fontId="2" fillId="5" borderId="2" xfId="4" applyBorder="1" applyAlignment="1" applyProtection="1">
      <alignment horizontal="center" vertical="center" wrapText="1"/>
    </xf>
    <xf numFmtId="0" fontId="2" fillId="3" borderId="2" xfId="2" applyBorder="1" applyAlignment="1" applyProtection="1">
      <alignment horizontal="center" wrapText="1"/>
    </xf>
    <xf numFmtId="0" fontId="0" fillId="12" borderId="0" xfId="0" applyFill="1"/>
    <xf numFmtId="0" fontId="5" fillId="2" borderId="2" xfId="1" applyFont="1" applyBorder="1"/>
    <xf numFmtId="0" fontId="2" fillId="13" borderId="2" xfId="1" applyFill="1" applyBorder="1"/>
    <xf numFmtId="0" fontId="6" fillId="2" borderId="2" xfId="1" applyFont="1" applyBorder="1"/>
    <xf numFmtId="0" fontId="2" fillId="2" borderId="2" xfId="1" applyBorder="1" applyAlignment="1">
      <alignment horizontal="left"/>
    </xf>
    <xf numFmtId="0" fontId="4" fillId="3" borderId="2" xfId="2" applyFont="1" applyBorder="1" applyAlignment="1" applyProtection="1">
      <alignment horizontal="center" vertical="center" wrapText="1"/>
    </xf>
    <xf numFmtId="2" fontId="2" fillId="3" borderId="2" xfId="2" applyNumberFormat="1" applyBorder="1" applyAlignment="1" applyProtection="1">
      <alignment horizontal="center" vertical="center"/>
    </xf>
    <xf numFmtId="164" fontId="2" fillId="3" borderId="2" xfId="2" applyNumberFormat="1" applyBorder="1" applyAlignment="1" applyProtection="1">
      <alignment horizontal="center" vertical="center" wrapText="1"/>
    </xf>
    <xf numFmtId="0" fontId="2" fillId="3" borderId="2" xfId="2" applyBorder="1" applyAlignment="1" applyProtection="1">
      <alignment horizontal="left" wrapText="1"/>
    </xf>
    <xf numFmtId="0" fontId="2" fillId="3" borderId="2" xfId="2" applyBorder="1" applyAlignment="1"/>
    <xf numFmtId="0" fontId="2" fillId="4" borderId="2" xfId="3" applyBorder="1" applyProtection="1">
      <protection locked="0"/>
    </xf>
    <xf numFmtId="0" fontId="4" fillId="3" borderId="2" xfId="2" applyFont="1" applyBorder="1" applyAlignment="1" applyProtection="1">
      <alignment horizontal="center" wrapText="1"/>
    </xf>
    <xf numFmtId="0" fontId="2" fillId="3" borderId="2" xfId="2" applyBorder="1" applyAlignment="1" applyProtection="1">
      <alignment horizontal="center" vertical="center" wrapText="1"/>
    </xf>
    <xf numFmtId="0" fontId="2" fillId="2" borderId="3" xfId="1" applyBorder="1"/>
    <xf numFmtId="0" fontId="2" fillId="13" borderId="3" xfId="1" applyFill="1" applyBorder="1"/>
    <xf numFmtId="0" fontId="2" fillId="2" borderId="4" xfId="1" applyBorder="1"/>
    <xf numFmtId="0" fontId="2" fillId="13" borderId="4" xfId="1" applyFill="1" applyBorder="1"/>
    <xf numFmtId="0" fontId="2" fillId="2" borderId="5" xfId="1" applyBorder="1"/>
    <xf numFmtId="0" fontId="2" fillId="13" borderId="6" xfId="1" applyFill="1" applyBorder="1"/>
    <xf numFmtId="0" fontId="4" fillId="2" borderId="7" xfId="1" applyFont="1" applyBorder="1"/>
    <xf numFmtId="0" fontId="2" fillId="12" borderId="6" xfId="1" applyFill="1" applyBorder="1"/>
    <xf numFmtId="0" fontId="0" fillId="0" borderId="0" xfId="0" applyAlignment="1">
      <alignment horizontal="left" vertical="center" wrapText="1"/>
    </xf>
    <xf numFmtId="0" fontId="0" fillId="3" borderId="2" xfId="2" applyFont="1" applyBorder="1" applyAlignment="1" applyProtection="1">
      <alignment horizontal="left" vertical="top" wrapText="1"/>
    </xf>
    <xf numFmtId="2" fontId="0" fillId="6" borderId="2" xfId="5" applyNumberFormat="1" applyFont="1" applyBorder="1" applyAlignment="1" applyProtection="1">
      <alignment vertical="top" wrapText="1"/>
    </xf>
    <xf numFmtId="2" fontId="2" fillId="6" borderId="2" xfId="5" applyNumberFormat="1" applyBorder="1" applyAlignment="1" applyProtection="1">
      <alignment vertical="top" wrapText="1"/>
    </xf>
    <xf numFmtId="0" fontId="4" fillId="3" borderId="2" xfId="2" applyFont="1" applyBorder="1" applyAlignment="1" applyProtection="1">
      <alignment horizontal="center" wrapText="1"/>
    </xf>
    <xf numFmtId="0" fontId="3" fillId="11" borderId="2" xfId="10" applyBorder="1" applyAlignment="1" applyProtection="1">
      <alignment horizontal="center" vertical="center" wrapText="1"/>
    </xf>
    <xf numFmtId="0" fontId="8" fillId="10" borderId="2" xfId="9" applyFont="1" applyBorder="1" applyAlignment="1" applyProtection="1">
      <alignment horizontal="center" vertical="center" wrapText="1"/>
    </xf>
    <xf numFmtId="2" fontId="0" fillId="5" borderId="2" xfId="4" applyNumberFormat="1" applyFont="1" applyBorder="1" applyAlignment="1" applyProtection="1">
      <alignment horizontal="left" vertical="top"/>
    </xf>
    <xf numFmtId="2" fontId="2" fillId="5" borderId="2" xfId="4" applyNumberFormat="1" applyBorder="1" applyAlignment="1" applyProtection="1">
      <alignment horizontal="left" vertical="top"/>
    </xf>
    <xf numFmtId="0" fontId="8" fillId="9" borderId="2" xfId="8" applyFont="1" applyBorder="1" applyAlignment="1" applyProtection="1">
      <alignment horizontal="center" vertical="center" wrapText="1"/>
    </xf>
    <xf numFmtId="0" fontId="2" fillId="3" borderId="2" xfId="2" applyBorder="1" applyAlignment="1" applyProtection="1">
      <alignment horizontal="left" vertical="top" wrapText="1"/>
    </xf>
    <xf numFmtId="0" fontId="2" fillId="3" borderId="2" xfId="2" applyBorder="1" applyAlignment="1" applyProtection="1">
      <alignment horizontal="left" vertical="top"/>
    </xf>
    <xf numFmtId="0" fontId="10" fillId="5" borderId="2" xfId="4" applyNumberFormat="1" applyFont="1" applyBorder="1" applyAlignment="1" applyProtection="1">
      <alignment horizontal="center" vertical="center" wrapText="1"/>
    </xf>
    <xf numFmtId="0" fontId="2" fillId="5" borderId="2" xfId="4" applyNumberFormat="1" applyBorder="1" applyAlignment="1" applyProtection="1">
      <alignment horizontal="center" vertical="center" wrapText="1"/>
    </xf>
    <xf numFmtId="0" fontId="2" fillId="3" borderId="2" xfId="2" applyBorder="1" applyAlignment="1" applyProtection="1">
      <alignment horizontal="center" vertical="center" wrapText="1"/>
    </xf>
    <xf numFmtId="0" fontId="0" fillId="0" borderId="2" xfId="0"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Border="1" applyAlignment="1">
      <alignment horizontal="center"/>
    </xf>
    <xf numFmtId="0" fontId="2" fillId="4" borderId="2" xfId="3" applyBorder="1" applyProtection="1">
      <protection locked="0"/>
    </xf>
    <xf numFmtId="0" fontId="8" fillId="8" borderId="2" xfId="7" applyFont="1" applyBorder="1" applyAlignment="1" applyProtection="1">
      <alignment horizontal="center" vertical="center" wrapText="1"/>
    </xf>
    <xf numFmtId="0" fontId="8" fillId="7" borderId="2" xfId="6" applyFont="1" applyBorder="1" applyAlignment="1" applyProtection="1">
      <alignment horizontal="center" vertical="center" wrapText="1"/>
    </xf>
    <xf numFmtId="0" fontId="2" fillId="2" borderId="2" xfId="1" applyBorder="1" applyAlignment="1">
      <alignment vertical="top"/>
    </xf>
    <xf numFmtId="0" fontId="2" fillId="4" borderId="2" xfId="3" applyBorder="1" applyAlignment="1" applyProtection="1">
      <alignment horizontal="center" wrapText="1"/>
    </xf>
    <xf numFmtId="0" fontId="11" fillId="4" borderId="2" xfId="3" applyFont="1" applyBorder="1" applyProtection="1">
      <protection locked="0"/>
    </xf>
  </cellXfs>
  <cellStyles count="13">
    <cellStyle name="20 % - Accent1" xfId="1" builtinId="30"/>
    <cellStyle name="20 % - Accent2" xfId="2" builtinId="34"/>
    <cellStyle name="20 % - Accent3" xfId="3" builtinId="38"/>
    <cellStyle name="20 % - Accent4" xfId="4" builtinId="42"/>
    <cellStyle name="20 % - Accent6" xfId="5" builtinId="50"/>
    <cellStyle name="Accent1" xfId="6" builtinId="29"/>
    <cellStyle name="Accent2" xfId="7" builtinId="33"/>
    <cellStyle name="Accent3" xfId="8" builtinId="37"/>
    <cellStyle name="Accent4" xfId="9" builtinId="41"/>
    <cellStyle name="Accent6" xfId="10" builtinId="49"/>
    <cellStyle name="Normal" xfId="0" builtinId="0"/>
    <cellStyle name="Normal 2" xfId="11" xr:uid="{00000000-0005-0000-0000-00000B000000}"/>
    <cellStyle name="Style 1"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144780</xdr:colOff>
      <xdr:row>0</xdr:row>
      <xdr:rowOff>190500</xdr:rowOff>
    </xdr:from>
    <xdr:to>
      <xdr:col>1</xdr:col>
      <xdr:colOff>53340</xdr:colOff>
      <xdr:row>0</xdr:row>
      <xdr:rowOff>821055</xdr:rowOff>
    </xdr:to>
    <xdr:pic>
      <xdr:nvPicPr>
        <xdr:cNvPr id="1032" name="Image 4">
          <a:extLst>
            <a:ext uri="{FF2B5EF4-FFF2-40B4-BE49-F238E27FC236}">
              <a16:creationId xmlns:a16="http://schemas.microsoft.com/office/drawing/2014/main" id="{7EDF1913-0DA3-F27B-6091-D3C6BCE068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190500"/>
          <a:ext cx="25908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le statistique 2011"/>
      <sheetName val="ListeEta"/>
      <sheetName val="Feuil4"/>
    </sheetNames>
    <sheetDataSet>
      <sheetData sheetId="0" refreshError="1"/>
      <sheetData sheetId="1" refreshError="1">
        <row r="1">
          <cell r="A1" t="str">
            <v>IDEta</v>
          </cell>
          <cell r="B1" t="str">
            <v>Dénom</v>
          </cell>
        </row>
        <row r="2">
          <cell r="A2">
            <v>0</v>
          </cell>
          <cell r="B2" t="str">
            <v>Encodez le numéro d'agrément à droite -----&gt;
(voir liste dans feuille 'listeEta')</v>
          </cell>
        </row>
        <row r="3">
          <cell r="A3">
            <v>101</v>
          </cell>
          <cell r="B3" t="str">
            <v>Accueil Famenne</v>
          </cell>
        </row>
        <row r="4">
          <cell r="A4">
            <v>102</v>
          </cell>
          <cell r="B4" t="str">
            <v>Maison d'accueil Dominique Pire</v>
          </cell>
        </row>
        <row r="5">
          <cell r="A5">
            <v>104</v>
          </cell>
          <cell r="B5" t="str">
            <v>Au logis</v>
          </cell>
        </row>
        <row r="6">
          <cell r="A6">
            <v>105</v>
          </cell>
          <cell r="B6" t="str">
            <v>Maison d’accueil pour hommes "Avec toit"</v>
          </cell>
        </row>
        <row r="7">
          <cell r="A7">
            <v>106</v>
          </cell>
          <cell r="B7" t="str">
            <v>La consoude - Les Oliviers (C.P.A.S. de Tournai)</v>
          </cell>
        </row>
        <row r="8">
          <cell r="A8">
            <v>107</v>
          </cell>
          <cell r="B8" t="str">
            <v>Solidarité femmes et refuge pour femmes battues</v>
          </cell>
        </row>
        <row r="9">
          <cell r="A9">
            <v>108</v>
          </cell>
          <cell r="B9" t="str">
            <v>Communauté Emmaüs</v>
          </cell>
        </row>
        <row r="10">
          <cell r="A10">
            <v>109</v>
          </cell>
          <cell r="B10" t="str">
            <v>Domaine de Banalbois</v>
          </cell>
        </row>
        <row r="11">
          <cell r="A11">
            <v>111</v>
          </cell>
          <cell r="B11" t="str">
            <v>Emmaüs - Le Bizet</v>
          </cell>
        </row>
        <row r="12">
          <cell r="A12">
            <v>112</v>
          </cell>
          <cell r="B12" t="str">
            <v>Ferme de l'Aubligneux</v>
          </cell>
        </row>
        <row r="13">
          <cell r="A13">
            <v>113</v>
          </cell>
          <cell r="B13" t="str">
            <v>L'abri</v>
          </cell>
        </row>
        <row r="14">
          <cell r="A14">
            <v>114</v>
          </cell>
          <cell r="B14" t="str">
            <v>L'accueil</v>
          </cell>
        </row>
        <row r="15">
          <cell r="A15">
            <v>115</v>
          </cell>
          <cell r="B15" t="str">
            <v>L'églantier</v>
          </cell>
        </row>
        <row r="16">
          <cell r="A16">
            <v>116</v>
          </cell>
          <cell r="B16" t="str">
            <v>L'étape</v>
          </cell>
        </row>
        <row r="17">
          <cell r="A17">
            <v>117</v>
          </cell>
          <cell r="B17" t="str">
            <v>L'îlot</v>
          </cell>
        </row>
        <row r="18">
          <cell r="A18">
            <v>118</v>
          </cell>
          <cell r="B18" t="str">
            <v>La Traille</v>
          </cell>
        </row>
        <row r="19">
          <cell r="A19">
            <v>119</v>
          </cell>
          <cell r="B19" t="str">
            <v>La moisson</v>
          </cell>
        </row>
        <row r="20">
          <cell r="A20">
            <v>120</v>
          </cell>
          <cell r="B20" t="str">
            <v>Le Figuier</v>
          </cell>
        </row>
        <row r="21">
          <cell r="A21">
            <v>121</v>
          </cell>
          <cell r="B21" t="str">
            <v>Les quatre vents</v>
          </cell>
        </row>
        <row r="22">
          <cell r="A22">
            <v>122</v>
          </cell>
          <cell r="B22" t="str">
            <v>Les semailles</v>
          </cell>
        </row>
        <row r="23">
          <cell r="A23">
            <v>123</v>
          </cell>
          <cell r="B23" t="str">
            <v>Maison d'accueil Les Trieux</v>
          </cell>
        </row>
        <row r="24">
          <cell r="A24">
            <v>124</v>
          </cell>
          <cell r="B24" t="str">
            <v>Maison d'accueil des Sans Logis</v>
          </cell>
        </row>
        <row r="25">
          <cell r="A25">
            <v>125</v>
          </cell>
          <cell r="B25" t="str">
            <v>La Traverse</v>
          </cell>
        </row>
        <row r="26">
          <cell r="A26">
            <v>127</v>
          </cell>
          <cell r="B26" t="str">
            <v>Le Triangle</v>
          </cell>
        </row>
        <row r="27">
          <cell r="A27">
            <v>128</v>
          </cell>
          <cell r="B27" t="str">
            <v>Maison du pain (Maison d’accueil)</v>
          </cell>
        </row>
        <row r="28">
          <cell r="A28">
            <v>129</v>
          </cell>
          <cell r="B28" t="str">
            <v>Maison familiale (Maison d’accueil)</v>
          </cell>
        </row>
        <row r="29">
          <cell r="A29">
            <v>130</v>
          </cell>
          <cell r="B29" t="str">
            <v>Maison Marie-Louise (Maison d’accueil)</v>
          </cell>
        </row>
        <row r="30">
          <cell r="A30">
            <v>131</v>
          </cell>
          <cell r="B30" t="str">
            <v>Maison Saint-Paul</v>
          </cell>
        </row>
        <row r="31">
          <cell r="A31">
            <v>132</v>
          </cell>
          <cell r="B31" t="str">
            <v>Thaïs</v>
          </cell>
        </row>
        <row r="32">
          <cell r="A32">
            <v>133</v>
          </cell>
          <cell r="B32" t="str">
            <v>Le tremplin</v>
          </cell>
        </row>
        <row r="33">
          <cell r="A33">
            <v>134</v>
          </cell>
          <cell r="B33" t="str">
            <v>Collectif contre les violences familiales et l'exclusion</v>
          </cell>
        </row>
        <row r="34">
          <cell r="A34">
            <v>136</v>
          </cell>
          <cell r="B34" t="str">
            <v>Service d'entraide familiale</v>
          </cell>
        </row>
        <row r="35">
          <cell r="A35">
            <v>137</v>
          </cell>
          <cell r="B35" t="str">
            <v>Soleil du coeur</v>
          </cell>
        </row>
        <row r="36">
          <cell r="A36">
            <v>138</v>
          </cell>
          <cell r="B36" t="str">
            <v>Terre Nouvelle</v>
          </cell>
        </row>
        <row r="37">
          <cell r="A37">
            <v>139</v>
          </cell>
          <cell r="B37" t="str">
            <v>Sürya</v>
          </cell>
        </row>
        <row r="38">
          <cell r="A38">
            <v>140</v>
          </cell>
          <cell r="B38" t="str">
            <v>L'Oasis</v>
          </cell>
        </row>
        <row r="39">
          <cell r="A39">
            <v>142</v>
          </cell>
          <cell r="B39" t="str">
            <v>Le Goéland</v>
          </cell>
        </row>
        <row r="40">
          <cell r="A40">
            <v>143</v>
          </cell>
          <cell r="B40" t="str">
            <v>Aux chênes de Mambré</v>
          </cell>
        </row>
        <row r="41">
          <cell r="A41">
            <v>145</v>
          </cell>
          <cell r="B41" t="str">
            <v>Oxygène</v>
          </cell>
        </row>
        <row r="42">
          <cell r="A42">
            <v>146</v>
          </cell>
          <cell r="B42" t="str">
            <v>Hôtel social du C.P.A.S. de Charleroi</v>
          </cell>
        </row>
        <row r="43">
          <cell r="A43">
            <v>147</v>
          </cell>
          <cell r="B43" t="str">
            <v>Maison maternelle Paul Henricot</v>
          </cell>
        </row>
        <row r="44">
          <cell r="A44">
            <v>148</v>
          </cell>
          <cell r="B44" t="str">
            <v>Maison maternelle du Brabant wallon</v>
          </cell>
        </row>
        <row r="45">
          <cell r="A45">
            <v>149</v>
          </cell>
          <cell r="B45" t="str">
            <v>Le foyer familial</v>
          </cell>
        </row>
        <row r="46">
          <cell r="A46">
            <v>150</v>
          </cell>
          <cell r="B46" t="str">
            <v>Maison maternelle Fernand Philippe (Maison d’accueil)</v>
          </cell>
        </row>
        <row r="47">
          <cell r="A47">
            <v>151</v>
          </cell>
          <cell r="B47" t="str">
            <v>Espoir</v>
          </cell>
        </row>
        <row r="48">
          <cell r="A48">
            <v>152</v>
          </cell>
          <cell r="B48" t="str">
            <v>Le Kangourou</v>
          </cell>
        </row>
        <row r="49">
          <cell r="A49">
            <v>153</v>
          </cell>
          <cell r="B49" t="str">
            <v>La Maison maternelle de Mouscron</v>
          </cell>
        </row>
        <row r="50">
          <cell r="A50">
            <v>154</v>
          </cell>
          <cell r="B50" t="str">
            <v>L'Espérance</v>
          </cell>
        </row>
        <row r="51">
          <cell r="A51">
            <v>155</v>
          </cell>
          <cell r="B51" t="str">
            <v>La Maison heureuse</v>
          </cell>
        </row>
        <row r="52">
          <cell r="A52">
            <v>156</v>
          </cell>
          <cell r="B52" t="str">
            <v>Maison des sans-logis pour femmes</v>
          </cell>
        </row>
        <row r="53">
          <cell r="A53">
            <v>157</v>
          </cell>
          <cell r="B53" t="str">
            <v>L'Archée</v>
          </cell>
        </row>
        <row r="54">
          <cell r="A54">
            <v>158</v>
          </cell>
          <cell r="B54" t="str">
            <v>L'Hôtel maternel</v>
          </cell>
        </row>
        <row r="55">
          <cell r="A55">
            <v>159</v>
          </cell>
          <cell r="B55" t="str">
            <v>Maison d'accueil pour femmes et enfants "Arche d'Alliance"</v>
          </cell>
        </row>
        <row r="56">
          <cell r="A56">
            <v>161</v>
          </cell>
          <cell r="B56" t="str">
            <v>Maison d’accueil du C.P.A.S. de Mons</v>
          </cell>
        </row>
        <row r="57">
          <cell r="A57">
            <v>205</v>
          </cell>
          <cell r="B57" t="str">
            <v>Maison de vie communautaire "Avec Toit"</v>
          </cell>
        </row>
        <row r="58">
          <cell r="A58">
            <v>210</v>
          </cell>
          <cell r="B58" t="str">
            <v>Emmaüs</v>
          </cell>
        </row>
        <row r="59">
          <cell r="A59">
            <v>211</v>
          </cell>
          <cell r="B59" t="str">
            <v>La Source (Maison de vie communautaire)</v>
          </cell>
        </row>
        <row r="60">
          <cell r="A60">
            <v>224</v>
          </cell>
          <cell r="B60" t="str">
            <v>Maison de vie communautaire des Sans Logis</v>
          </cell>
        </row>
        <row r="61">
          <cell r="A61">
            <v>225</v>
          </cell>
          <cell r="B61" t="str">
            <v>L'autre Rive</v>
          </cell>
        </row>
        <row r="62">
          <cell r="A62">
            <v>228</v>
          </cell>
          <cell r="B62" t="str">
            <v>Maison du pain (Maison de vie communautaire)</v>
          </cell>
        </row>
        <row r="63">
          <cell r="A63">
            <v>229</v>
          </cell>
          <cell r="B63" t="str">
            <v>Maison familiale (Maison de vie communautaire)</v>
          </cell>
        </row>
        <row r="64">
          <cell r="A64">
            <v>230</v>
          </cell>
          <cell r="B64" t="str">
            <v>Maison Marie-Louise (Maison de vie communautaire)</v>
          </cell>
        </row>
        <row r="65">
          <cell r="A65">
            <v>238</v>
          </cell>
          <cell r="B65" t="str">
            <v>Ferme Saint Achaire</v>
          </cell>
        </row>
        <row r="66">
          <cell r="A66">
            <v>240</v>
          </cell>
          <cell r="B66" t="str">
            <v>Maison de vie communautaire "Oasis"</v>
          </cell>
        </row>
        <row r="67">
          <cell r="A67">
            <v>243</v>
          </cell>
          <cell r="B67" t="str">
            <v>Aux chênes de Mambré (Maison de vie communautaire)</v>
          </cell>
        </row>
        <row r="68">
          <cell r="A68">
            <v>248</v>
          </cell>
          <cell r="B68" t="str">
            <v>Maison de vie communautaire du Brabant Wallon</v>
          </cell>
        </row>
        <row r="69">
          <cell r="A69">
            <v>250</v>
          </cell>
          <cell r="B69" t="str">
            <v>Maison maternelle Fernand Philippe (Maison de vie communautaire)</v>
          </cell>
        </row>
        <row r="70">
          <cell r="A70">
            <v>265</v>
          </cell>
          <cell r="B70" t="str">
            <v>Proximam Etalle</v>
          </cell>
        </row>
        <row r="71">
          <cell r="A71">
            <v>327</v>
          </cell>
          <cell r="B71" t="str">
            <v>Le Triangle</v>
          </cell>
        </row>
        <row r="72">
          <cell r="A72">
            <v>346</v>
          </cell>
          <cell r="B72" t="str">
            <v>Abri de Nuit Dourlet</v>
          </cell>
        </row>
        <row r="73">
          <cell r="A73">
            <v>361</v>
          </cell>
          <cell r="B73" t="str">
            <v>Abri de nuit du C.P.A.S. de Mons</v>
          </cell>
        </row>
        <row r="74">
          <cell r="A74">
            <v>363</v>
          </cell>
          <cell r="B74" t="str">
            <v>Abri de nuit de Liège</v>
          </cell>
        </row>
        <row r="75">
          <cell r="A75">
            <v>364</v>
          </cell>
          <cell r="B75" t="str">
            <v>Un toit pour la nuit</v>
          </cell>
        </row>
        <row r="76">
          <cell r="A76">
            <v>366</v>
          </cell>
          <cell r="B76" t="str">
            <v>Opération Thermos Liège</v>
          </cell>
        </row>
        <row r="77">
          <cell r="A77">
            <v>370</v>
          </cell>
          <cell r="B77" t="str">
            <v>Abri de nuit de la Ville de Namur</v>
          </cell>
        </row>
        <row r="78">
          <cell r="A78">
            <v>375</v>
          </cell>
          <cell r="B78" t="str">
            <v>Abri de nuit "Le Tremplin"</v>
          </cell>
        </row>
        <row r="79">
          <cell r="A79">
            <v>441</v>
          </cell>
          <cell r="B79" t="str">
            <v>Accueil Sainte-Marie</v>
          </cell>
        </row>
        <row r="80">
          <cell r="A80">
            <v>444</v>
          </cell>
          <cell r="B80" t="str">
            <v>Trait d'union</v>
          </cell>
        </row>
        <row r="81">
          <cell r="A81">
            <v>467</v>
          </cell>
          <cell r="B81" t="str">
            <v>Communauté Emmaüs Quart-Monde</v>
          </cell>
        </row>
        <row r="82">
          <cell r="A82">
            <v>469</v>
          </cell>
          <cell r="B82" t="str">
            <v>Maison d'hébergement "La Source"</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A5" totalsRowShown="0">
  <autoFilter ref="A1:A5" xr:uid="{00000000-0009-0000-0100-000001000000}"/>
  <tableColumns count="1">
    <tableColumn id="1" xr3:uid="{00000000-0010-0000-0000-000001000000}" name="Colonne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1:N13" totalsRowShown="0">
  <autoFilter ref="A1:N13" xr:uid="{00000000-0009-0000-0100-000002000000}"/>
  <tableColumns count="14">
    <tableColumn id="1" xr3:uid="{00000000-0010-0000-0100-000001000000}" name="Nom"/>
    <tableColumn id="2" xr3:uid="{00000000-0010-0000-0100-000002000000}" name="Type de reconnaissance"/>
    <tableColumn id="3" xr3:uid="{00000000-0010-0000-0100-000003000000}" name="Reconnaissance"/>
    <tableColumn id="4" xr3:uid="{00000000-0010-0000-0100-000004000000}" name="Spécificité"/>
    <tableColumn id="5" xr3:uid="{00000000-0010-0000-0100-000005000000}" name="BCE"/>
    <tableColumn id="6" xr3:uid="{00000000-0010-0000-0100-000006000000}" name="Rue"/>
    <tableColumn id="7" xr3:uid="{00000000-0010-0000-0100-000007000000}" name="N°"/>
    <tableColumn id="8" xr3:uid="{00000000-0010-0000-0100-000008000000}" name="Localité"/>
    <tableColumn id="9" xr3:uid="{00000000-0010-0000-0100-000009000000}" name="Email général"/>
    <tableColumn id="10" xr3:uid="{00000000-0010-0000-0100-00000A000000}" name="Tel. général"/>
    <tableColumn id="11" xr3:uid="{00000000-0010-0000-0100-00000B000000}" name="Type de contact"/>
    <tableColumn id="12" xr3:uid="{00000000-0010-0000-0100-00000C000000}" name="Contact"/>
    <tableColumn id="13" xr3:uid="{00000000-0010-0000-0100-00000D000000}" name="Description"/>
    <tableColumn id="14" xr3:uid="{00000000-0010-0000-0100-00000E000000}" name="Actif"/>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tabSelected="1" topLeftCell="A28" workbookViewId="0">
      <selection activeCell="C32" sqref="C32:D32"/>
    </sheetView>
  </sheetViews>
  <sheetFormatPr baseColWidth="10" defaultRowHeight="15" x14ac:dyDescent="0.25"/>
  <cols>
    <col min="1" max="1" width="39.140625" customWidth="1"/>
    <col min="2" max="2" width="39.42578125" customWidth="1"/>
    <col min="3" max="3" width="33.42578125" customWidth="1"/>
    <col min="4" max="4" width="11.42578125" customWidth="1"/>
    <col min="5" max="5" width="57.5703125" customWidth="1"/>
    <col min="6" max="6" width="5.85546875" bestFit="1" customWidth="1"/>
  </cols>
  <sheetData>
    <row r="1" spans="1:5" ht="80.25" customHeight="1" x14ac:dyDescent="0.25">
      <c r="A1" s="43" t="s">
        <v>31</v>
      </c>
      <c r="B1" s="43"/>
      <c r="C1" s="43"/>
      <c r="D1" s="43"/>
    </row>
    <row r="2" spans="1:5" ht="20.25" x14ac:dyDescent="0.3">
      <c r="A2" s="44" t="s">
        <v>129</v>
      </c>
      <c r="B2" s="44"/>
      <c r="C2" s="44"/>
      <c r="D2" s="44"/>
      <c r="E2" s="6" t="s">
        <v>133</v>
      </c>
    </row>
    <row r="3" spans="1:5" ht="72" customHeight="1" x14ac:dyDescent="0.25">
      <c r="A3" s="47" t="s">
        <v>0</v>
      </c>
      <c r="B3" s="47"/>
      <c r="C3" s="47"/>
      <c r="D3" s="47"/>
      <c r="E3" s="27" t="s">
        <v>134</v>
      </c>
    </row>
    <row r="4" spans="1:5" ht="15" customHeight="1" x14ac:dyDescent="0.25">
      <c r="A4" s="1" t="s">
        <v>1</v>
      </c>
      <c r="B4" s="8" t="str">
        <f xml:space="preserve"> VLOOKUP(B8, coordonnées!A2:N13,5,FALSE)</f>
        <v>0448470293</v>
      </c>
      <c r="C4" s="1"/>
      <c r="D4" s="1"/>
    </row>
    <row r="5" spans="1:5" ht="15" customHeight="1" x14ac:dyDescent="0.25">
      <c r="A5" s="1" t="s">
        <v>30</v>
      </c>
      <c r="B5" s="8" t="str">
        <f>VLOOKUP(B8, coordonnées!A2:N13,3,FALSE)</f>
        <v>RASA017</v>
      </c>
      <c r="C5" s="1"/>
      <c r="D5" s="1"/>
    </row>
    <row r="6" spans="1:5" ht="15" customHeight="1" x14ac:dyDescent="0.25">
      <c r="A6" s="9" t="s">
        <v>27</v>
      </c>
      <c r="B6" s="8"/>
      <c r="C6" s="8"/>
      <c r="D6" s="1"/>
    </row>
    <row r="7" spans="1:5" ht="15" customHeight="1" thickBot="1" x14ac:dyDescent="0.3">
      <c r="A7" s="19" t="s">
        <v>28</v>
      </c>
      <c r="B7" s="20"/>
      <c r="C7" s="19"/>
      <c r="D7" s="19"/>
    </row>
    <row r="8" spans="1:5" ht="15" customHeight="1" thickBot="1" x14ac:dyDescent="0.3">
      <c r="A8" s="23" t="s">
        <v>14</v>
      </c>
      <c r="B8" s="26" t="s">
        <v>71</v>
      </c>
      <c r="C8" s="24"/>
      <c r="D8" s="25" t="s">
        <v>132</v>
      </c>
      <c r="E8" s="6" t="s">
        <v>135</v>
      </c>
    </row>
    <row r="9" spans="1:5" ht="15" customHeight="1" x14ac:dyDescent="0.25">
      <c r="A9" s="21" t="s">
        <v>2</v>
      </c>
      <c r="B9" s="22"/>
      <c r="C9" s="21"/>
      <c r="D9" s="21"/>
    </row>
    <row r="10" spans="1:5" ht="15" customHeight="1" x14ac:dyDescent="0.25">
      <c r="A10" s="48" t="s">
        <v>3</v>
      </c>
      <c r="B10" s="8" t="str">
        <f xml:space="preserve"> VLOOKUP(B8, coordonnées!A2:N13,6,FALSE)</f>
        <v>Quai des Ardenne</v>
      </c>
      <c r="C10" s="1" t="str">
        <f xml:space="preserve"> VLOOKUP(B8, coordonnées!A2:N13,7,FALSE)</f>
        <v>24</v>
      </c>
      <c r="D10" s="1"/>
    </row>
    <row r="11" spans="1:5" ht="15" customHeight="1" x14ac:dyDescent="0.25">
      <c r="A11" s="48"/>
      <c r="B11" s="1" t="str">
        <f xml:space="preserve"> VLOOKUP(B8, coordonnées!A2:N13,8,FALSE)</f>
        <v>4020 - Liège</v>
      </c>
      <c r="C11" s="1"/>
      <c r="D11" s="1"/>
    </row>
    <row r="12" spans="1:5" ht="15" customHeight="1" x14ac:dyDescent="0.25">
      <c r="A12" s="48" t="s">
        <v>4</v>
      </c>
      <c r="B12" s="1" t="s">
        <v>137</v>
      </c>
      <c r="C12" s="1">
        <v>6</v>
      </c>
      <c r="D12" s="7"/>
    </row>
    <row r="13" spans="1:5" ht="15" customHeight="1" x14ac:dyDescent="0.25">
      <c r="A13" s="48"/>
      <c r="B13" s="1" t="s">
        <v>138</v>
      </c>
      <c r="C13" s="1"/>
      <c r="D13" s="1"/>
    </row>
    <row r="14" spans="1:5" ht="15" customHeight="1" x14ac:dyDescent="0.25">
      <c r="A14" s="1" t="s">
        <v>5</v>
      </c>
      <c r="B14" s="1" t="str">
        <f xml:space="preserve"> VLOOKUP(B8, coordonnées!A2:N13,9,FALSE)</f>
        <v>reliazone4@gmail.com</v>
      </c>
      <c r="C14" s="1"/>
      <c r="D14" s="1"/>
    </row>
    <row r="15" spans="1:5" ht="15" customHeight="1" x14ac:dyDescent="0.25">
      <c r="A15" s="1" t="s">
        <v>6</v>
      </c>
      <c r="B15" s="1"/>
      <c r="C15" s="1"/>
      <c r="D15" s="1"/>
    </row>
    <row r="16" spans="1:5" ht="15" customHeight="1" x14ac:dyDescent="0.25">
      <c r="A16" s="10" t="s">
        <v>15</v>
      </c>
      <c r="B16" s="10" t="s">
        <v>140</v>
      </c>
      <c r="C16" s="10"/>
      <c r="D16" s="10"/>
    </row>
    <row r="17" spans="1:5" ht="15" customHeight="1" x14ac:dyDescent="0.25">
      <c r="A17" s="1" t="s">
        <v>7</v>
      </c>
      <c r="B17" s="1" t="s">
        <v>139</v>
      </c>
      <c r="C17" s="1"/>
      <c r="D17" s="1"/>
    </row>
    <row r="18" spans="1:5" ht="15" customHeight="1" x14ac:dyDescent="0.25">
      <c r="A18" s="10" t="s">
        <v>8</v>
      </c>
      <c r="B18" s="10"/>
      <c r="C18" s="10"/>
      <c r="D18" s="10"/>
    </row>
    <row r="19" spans="1:5" ht="72" customHeight="1" x14ac:dyDescent="0.25">
      <c r="A19" s="46" t="s">
        <v>20</v>
      </c>
      <c r="B19" s="46"/>
      <c r="C19" s="46"/>
      <c r="D19" s="46"/>
    </row>
    <row r="20" spans="1:5" s="2" customFormat="1" x14ac:dyDescent="0.25">
      <c r="A20" s="31" t="s">
        <v>11</v>
      </c>
      <c r="B20" s="31"/>
      <c r="C20" s="31"/>
      <c r="D20" s="31"/>
    </row>
    <row r="21" spans="1:5" s="2" customFormat="1" x14ac:dyDescent="0.25">
      <c r="A21" s="41" t="s">
        <v>10</v>
      </c>
      <c r="B21" s="18" t="s">
        <v>141</v>
      </c>
      <c r="C21" s="11"/>
      <c r="D21" s="17"/>
    </row>
    <row r="22" spans="1:5" s="2" customFormat="1" x14ac:dyDescent="0.25">
      <c r="A22" s="42"/>
      <c r="B22" s="18"/>
      <c r="C22" s="11"/>
      <c r="D22" s="17"/>
    </row>
    <row r="23" spans="1:5" ht="44.25" customHeight="1" x14ac:dyDescent="0.25">
      <c r="A23" s="41" t="s">
        <v>9</v>
      </c>
      <c r="B23" s="12" t="s">
        <v>142</v>
      </c>
      <c r="C23" s="12">
        <v>29155.82</v>
      </c>
      <c r="D23" s="12"/>
    </row>
    <row r="24" spans="1:5" ht="41.25" customHeight="1" x14ac:dyDescent="0.25">
      <c r="A24" s="41"/>
      <c r="B24" s="13" t="s">
        <v>143</v>
      </c>
      <c r="C24" s="13" t="s">
        <v>144</v>
      </c>
      <c r="D24" s="13"/>
    </row>
    <row r="25" spans="1:5" s="2" customFormat="1" x14ac:dyDescent="0.25">
      <c r="A25" s="31" t="s">
        <v>12</v>
      </c>
      <c r="B25" s="31"/>
      <c r="C25" s="31"/>
      <c r="D25" s="31"/>
    </row>
    <row r="26" spans="1:5" s="2" customFormat="1" x14ac:dyDescent="0.25">
      <c r="A26" s="5" t="s">
        <v>23</v>
      </c>
      <c r="B26" s="14" t="s">
        <v>145</v>
      </c>
      <c r="C26" s="5"/>
      <c r="D26" s="5"/>
    </row>
    <row r="27" spans="1:5" x14ac:dyDescent="0.25">
      <c r="A27" s="18" t="s">
        <v>24</v>
      </c>
      <c r="B27" s="37" t="s">
        <v>146</v>
      </c>
      <c r="C27" s="38"/>
      <c r="D27" s="38"/>
      <c r="E27" s="2"/>
    </row>
    <row r="28" spans="1:5" ht="409.5" x14ac:dyDescent="0.25">
      <c r="A28" s="18" t="s">
        <v>25</v>
      </c>
      <c r="B28" s="28" t="s">
        <v>147</v>
      </c>
      <c r="C28" s="15"/>
      <c r="D28" s="15"/>
      <c r="E28" s="2"/>
    </row>
    <row r="29" spans="1:5" ht="72" customHeight="1" x14ac:dyDescent="0.25">
      <c r="A29" s="36" t="s">
        <v>17</v>
      </c>
      <c r="B29" s="36"/>
      <c r="C29" s="36"/>
      <c r="D29" s="36"/>
    </row>
    <row r="30" spans="1:5" ht="15" customHeight="1" x14ac:dyDescent="0.25">
      <c r="A30" s="49" t="s">
        <v>29</v>
      </c>
      <c r="B30" s="3" t="s">
        <v>18</v>
      </c>
      <c r="C30" s="50" t="s">
        <v>151</v>
      </c>
      <c r="D30" s="45"/>
    </row>
    <row r="31" spans="1:5" ht="15" customHeight="1" x14ac:dyDescent="0.25">
      <c r="A31" s="49"/>
      <c r="B31" s="3" t="s">
        <v>21</v>
      </c>
      <c r="C31" s="16" t="s">
        <v>152</v>
      </c>
      <c r="D31" s="16"/>
    </row>
    <row r="32" spans="1:5" ht="15.75" customHeight="1" x14ac:dyDescent="0.25">
      <c r="A32" s="49"/>
      <c r="B32" s="3" t="s">
        <v>16</v>
      </c>
      <c r="C32" s="50" t="s">
        <v>153</v>
      </c>
      <c r="D32" s="50"/>
    </row>
    <row r="33" spans="1:4" ht="72" customHeight="1" x14ac:dyDescent="0.25">
      <c r="A33" s="33" t="s">
        <v>13</v>
      </c>
      <c r="B33" s="33"/>
      <c r="C33" s="33"/>
      <c r="D33" s="33"/>
    </row>
    <row r="34" spans="1:4" ht="21.75" customHeight="1" x14ac:dyDescent="0.25">
      <c r="A34" s="4" t="s">
        <v>19</v>
      </c>
      <c r="B34" s="39" t="s">
        <v>150</v>
      </c>
      <c r="C34" s="40"/>
      <c r="D34" s="40"/>
    </row>
    <row r="35" spans="1:4" ht="40.5" customHeight="1" x14ac:dyDescent="0.25">
      <c r="A35" s="4" t="s">
        <v>22</v>
      </c>
      <c r="B35" s="34" t="s">
        <v>148</v>
      </c>
      <c r="C35" s="35"/>
      <c r="D35" s="35"/>
    </row>
    <row r="36" spans="1:4" ht="72" customHeight="1" x14ac:dyDescent="0.25">
      <c r="A36" s="32" t="s">
        <v>26</v>
      </c>
      <c r="B36" s="32"/>
      <c r="C36" s="32"/>
      <c r="D36" s="32"/>
    </row>
    <row r="37" spans="1:4" ht="15" customHeight="1" x14ac:dyDescent="0.25">
      <c r="A37" s="29" t="s">
        <v>149</v>
      </c>
      <c r="B37" s="30"/>
      <c r="C37" s="30"/>
      <c r="D37" s="30"/>
    </row>
    <row r="38" spans="1:4" x14ac:dyDescent="0.25">
      <c r="A38" s="30"/>
      <c r="B38" s="30"/>
      <c r="C38" s="30"/>
      <c r="D38" s="30"/>
    </row>
    <row r="39" spans="1:4" x14ac:dyDescent="0.25">
      <c r="A39" s="30"/>
      <c r="B39" s="30"/>
      <c r="C39" s="30"/>
      <c r="D39" s="30"/>
    </row>
    <row r="40" spans="1:4" x14ac:dyDescent="0.25">
      <c r="A40" s="30"/>
      <c r="B40" s="30"/>
      <c r="C40" s="30"/>
      <c r="D40" s="30"/>
    </row>
    <row r="41" spans="1:4" x14ac:dyDescent="0.25">
      <c r="A41" s="30"/>
      <c r="B41" s="30"/>
      <c r="C41" s="30"/>
      <c r="D41" s="30"/>
    </row>
    <row r="42" spans="1:4" x14ac:dyDescent="0.25">
      <c r="A42" s="30"/>
      <c r="B42" s="30"/>
      <c r="C42" s="30"/>
      <c r="D42" s="30"/>
    </row>
    <row r="43" spans="1:4" x14ac:dyDescent="0.25">
      <c r="A43" s="30"/>
      <c r="B43" s="30"/>
      <c r="C43" s="30"/>
      <c r="D43" s="30"/>
    </row>
    <row r="44" spans="1:4" x14ac:dyDescent="0.25">
      <c r="A44" s="30"/>
      <c r="B44" s="30"/>
      <c r="C44" s="30"/>
      <c r="D44" s="30"/>
    </row>
    <row r="46" spans="1:4" x14ac:dyDescent="0.25">
      <c r="A46" t="s">
        <v>136</v>
      </c>
    </row>
  </sheetData>
  <mergeCells count="20">
    <mergeCell ref="A1:D1"/>
    <mergeCell ref="A2:D2"/>
    <mergeCell ref="C32:D32"/>
    <mergeCell ref="A19:D19"/>
    <mergeCell ref="A3:D3"/>
    <mergeCell ref="A10:A11"/>
    <mergeCell ref="A12:A13"/>
    <mergeCell ref="A23:A24"/>
    <mergeCell ref="A30:A32"/>
    <mergeCell ref="C30:D30"/>
    <mergeCell ref="A37:D44"/>
    <mergeCell ref="A20:D20"/>
    <mergeCell ref="A25:D25"/>
    <mergeCell ref="A36:D36"/>
    <mergeCell ref="A33:D33"/>
    <mergeCell ref="B35:D35"/>
    <mergeCell ref="A29:D29"/>
    <mergeCell ref="B27:D27"/>
    <mergeCell ref="B34:D34"/>
    <mergeCell ref="A21:A22"/>
  </mergeCells>
  <pageMargins left="0.70866141732283472" right="0.70866141732283472" top="0.74803149606299213" bottom="0.74803149606299213"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error="Vous devez sélectionner l'année sur laquelle porte le rapport." xr:uid="{00000000-0002-0000-0000-000000000000}">
          <x14:formula1>
            <xm:f>Feuil3!$A$2:$A$5</xm:f>
          </x14:formula1>
          <xm:sqref>A2:D2</xm:sqref>
        </x14:dataValidation>
        <x14:dataValidation type="list" errorStyle="warning" allowBlank="1" showInputMessage="1" showErrorMessage="1" xr:uid="{00000000-0002-0000-0000-000001000000}">
          <x14:formula1>
            <xm:f>coordonnées!$A$2:$A$13</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D10" sqref="D10"/>
    </sheetView>
  </sheetViews>
  <sheetFormatPr baseColWidth="10"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
  <sheetViews>
    <sheetView workbookViewId="0">
      <selection activeCell="A29" sqref="A29"/>
    </sheetView>
  </sheetViews>
  <sheetFormatPr baseColWidth="10" defaultRowHeight="15" x14ac:dyDescent="0.25"/>
  <cols>
    <col min="1" max="1" width="75.28515625" customWidth="1"/>
    <col min="2" max="2" width="27.140625" customWidth="1"/>
    <col min="3" max="3" width="16.5703125" customWidth="1"/>
    <col min="4" max="4" width="12" customWidth="1"/>
    <col min="9" max="9" width="14.5703125" customWidth="1"/>
    <col min="10" max="10" width="13.140625" customWidth="1"/>
    <col min="11" max="11" width="16.42578125" customWidth="1"/>
    <col min="13" max="13" width="12.7109375" customWidth="1"/>
  </cols>
  <sheetData>
    <row r="1" spans="1:14" x14ac:dyDescent="0.25">
      <c r="A1" t="s">
        <v>32</v>
      </c>
      <c r="B1" t="s">
        <v>33</v>
      </c>
      <c r="C1" t="s">
        <v>34</v>
      </c>
      <c r="D1" t="s">
        <v>35</v>
      </c>
      <c r="E1" t="s">
        <v>36</v>
      </c>
      <c r="F1" t="s">
        <v>37</v>
      </c>
      <c r="G1" t="s">
        <v>38</v>
      </c>
      <c r="H1" t="s">
        <v>39</v>
      </c>
      <c r="I1" t="s">
        <v>40</v>
      </c>
      <c r="J1" t="s">
        <v>41</v>
      </c>
      <c r="K1" t="s">
        <v>42</v>
      </c>
      <c r="L1" t="s">
        <v>43</v>
      </c>
      <c r="M1" t="s">
        <v>44</v>
      </c>
      <c r="N1" t="s">
        <v>45</v>
      </c>
    </row>
    <row r="2" spans="1:14" x14ac:dyDescent="0.25">
      <c r="A2" t="s">
        <v>46</v>
      </c>
      <c r="B2" t="s">
        <v>47</v>
      </c>
      <c r="C2" t="s">
        <v>48</v>
      </c>
      <c r="E2" t="s">
        <v>49</v>
      </c>
      <c r="F2" t="s">
        <v>50</v>
      </c>
      <c r="G2" t="s">
        <v>51</v>
      </c>
      <c r="H2" t="s">
        <v>52</v>
      </c>
      <c r="I2" t="s">
        <v>53</v>
      </c>
      <c r="J2" t="s">
        <v>54</v>
      </c>
      <c r="N2" t="b">
        <v>1</v>
      </c>
    </row>
    <row r="3" spans="1:14" x14ac:dyDescent="0.25">
      <c r="A3" t="s">
        <v>55</v>
      </c>
      <c r="B3" t="s">
        <v>47</v>
      </c>
      <c r="C3" t="s">
        <v>56</v>
      </c>
      <c r="E3" t="s">
        <v>57</v>
      </c>
      <c r="F3" t="s">
        <v>58</v>
      </c>
      <c r="G3" t="s">
        <v>59</v>
      </c>
      <c r="H3" t="s">
        <v>60</v>
      </c>
      <c r="I3" t="s">
        <v>61</v>
      </c>
      <c r="J3" t="s">
        <v>62</v>
      </c>
      <c r="N3" t="b">
        <v>1</v>
      </c>
    </row>
    <row r="4" spans="1:14" x14ac:dyDescent="0.25">
      <c r="A4" t="s">
        <v>63</v>
      </c>
      <c r="B4" t="s">
        <v>47</v>
      </c>
      <c r="C4" t="s">
        <v>64</v>
      </c>
      <c r="E4" t="s">
        <v>65</v>
      </c>
      <c r="F4" t="s">
        <v>66</v>
      </c>
      <c r="G4" t="s">
        <v>67</v>
      </c>
      <c r="H4" t="s">
        <v>68</v>
      </c>
      <c r="I4" t="s">
        <v>69</v>
      </c>
      <c r="J4" t="s">
        <v>70</v>
      </c>
      <c r="N4" t="b">
        <v>1</v>
      </c>
    </row>
    <row r="5" spans="1:14" x14ac:dyDescent="0.25">
      <c r="A5" t="s">
        <v>71</v>
      </c>
      <c r="B5" t="s">
        <v>47</v>
      </c>
      <c r="C5" t="s">
        <v>72</v>
      </c>
      <c r="E5" t="s">
        <v>73</v>
      </c>
      <c r="F5" t="s">
        <v>74</v>
      </c>
      <c r="G5" t="s">
        <v>75</v>
      </c>
      <c r="H5" t="s">
        <v>76</v>
      </c>
      <c r="I5" t="s">
        <v>77</v>
      </c>
      <c r="J5" t="s">
        <v>78</v>
      </c>
      <c r="N5" t="b">
        <v>1</v>
      </c>
    </row>
    <row r="6" spans="1:14" x14ac:dyDescent="0.25">
      <c r="A6" t="s">
        <v>79</v>
      </c>
      <c r="B6" t="s">
        <v>47</v>
      </c>
      <c r="C6" t="s">
        <v>80</v>
      </c>
      <c r="E6" t="s">
        <v>81</v>
      </c>
      <c r="F6" t="s">
        <v>82</v>
      </c>
      <c r="G6" t="s">
        <v>83</v>
      </c>
      <c r="H6" t="s">
        <v>84</v>
      </c>
      <c r="I6" t="s">
        <v>85</v>
      </c>
      <c r="J6" t="s">
        <v>86</v>
      </c>
      <c r="N6" t="b">
        <v>1</v>
      </c>
    </row>
    <row r="7" spans="1:14" x14ac:dyDescent="0.25">
      <c r="A7" t="s">
        <v>87</v>
      </c>
      <c r="B7" t="s">
        <v>47</v>
      </c>
      <c r="C7" t="s">
        <v>88</v>
      </c>
      <c r="E7" t="s">
        <v>89</v>
      </c>
      <c r="F7" t="s">
        <v>90</v>
      </c>
      <c r="G7" t="s">
        <v>91</v>
      </c>
      <c r="H7" t="s">
        <v>92</v>
      </c>
      <c r="I7" t="s">
        <v>93</v>
      </c>
      <c r="J7" t="s">
        <v>94</v>
      </c>
      <c r="N7" t="b">
        <v>1</v>
      </c>
    </row>
    <row r="8" spans="1:14" x14ac:dyDescent="0.25">
      <c r="A8" t="s">
        <v>95</v>
      </c>
      <c r="B8" t="s">
        <v>47</v>
      </c>
      <c r="C8" t="s">
        <v>96</v>
      </c>
      <c r="E8" t="s">
        <v>97</v>
      </c>
      <c r="F8" t="s">
        <v>98</v>
      </c>
      <c r="G8" t="s">
        <v>99</v>
      </c>
      <c r="H8" t="s">
        <v>100</v>
      </c>
      <c r="I8" t="s">
        <v>101</v>
      </c>
      <c r="J8" t="s">
        <v>102</v>
      </c>
      <c r="N8" t="b">
        <v>1</v>
      </c>
    </row>
    <row r="9" spans="1:14" x14ac:dyDescent="0.25">
      <c r="A9" t="s">
        <v>103</v>
      </c>
      <c r="B9" t="s">
        <v>47</v>
      </c>
      <c r="C9" t="s">
        <v>104</v>
      </c>
      <c r="E9" t="s">
        <v>105</v>
      </c>
      <c r="F9" t="s">
        <v>106</v>
      </c>
      <c r="G9" t="s">
        <v>107</v>
      </c>
      <c r="H9" t="s">
        <v>108</v>
      </c>
      <c r="I9" t="s">
        <v>109</v>
      </c>
      <c r="J9" t="s">
        <v>110</v>
      </c>
      <c r="N9" t="b">
        <v>1</v>
      </c>
    </row>
    <row r="10" spans="1:14" x14ac:dyDescent="0.25">
      <c r="A10" t="s">
        <v>111</v>
      </c>
      <c r="B10" t="s">
        <v>47</v>
      </c>
      <c r="C10" t="s">
        <v>112</v>
      </c>
      <c r="E10" t="s">
        <v>113</v>
      </c>
      <c r="F10" t="s">
        <v>114</v>
      </c>
      <c r="G10" t="s">
        <v>115</v>
      </c>
      <c r="H10" t="s">
        <v>116</v>
      </c>
      <c r="I10" t="s">
        <v>117</v>
      </c>
      <c r="J10" t="s">
        <v>118</v>
      </c>
      <c r="N10" t="b">
        <v>1</v>
      </c>
    </row>
    <row r="11" spans="1:14" x14ac:dyDescent="0.25">
      <c r="A11" t="s">
        <v>71</v>
      </c>
      <c r="B11" t="s">
        <v>47</v>
      </c>
      <c r="C11" t="s">
        <v>119</v>
      </c>
      <c r="E11" t="s">
        <v>73</v>
      </c>
      <c r="F11" t="s">
        <v>120</v>
      </c>
      <c r="G11" t="s">
        <v>75</v>
      </c>
      <c r="H11" t="s">
        <v>76</v>
      </c>
      <c r="I11" t="s">
        <v>121</v>
      </c>
      <c r="J11" t="s">
        <v>78</v>
      </c>
      <c r="N11" t="b">
        <v>1</v>
      </c>
    </row>
    <row r="12" spans="1:14" x14ac:dyDescent="0.25">
      <c r="A12" t="s">
        <v>103</v>
      </c>
      <c r="B12" t="s">
        <v>47</v>
      </c>
      <c r="C12" t="s">
        <v>122</v>
      </c>
      <c r="E12" t="s">
        <v>105</v>
      </c>
      <c r="F12" t="s">
        <v>106</v>
      </c>
      <c r="G12" t="s">
        <v>107</v>
      </c>
      <c r="H12" t="s">
        <v>108</v>
      </c>
      <c r="I12" t="s">
        <v>123</v>
      </c>
      <c r="J12" t="s">
        <v>110</v>
      </c>
      <c r="N12" t="b">
        <v>1</v>
      </c>
    </row>
    <row r="13" spans="1:14" x14ac:dyDescent="0.25">
      <c r="A13" t="s">
        <v>124</v>
      </c>
      <c r="B13" t="s">
        <v>47</v>
      </c>
      <c r="C13" t="s">
        <v>125</v>
      </c>
      <c r="E13" t="s">
        <v>105</v>
      </c>
      <c r="F13" t="s">
        <v>126</v>
      </c>
      <c r="G13" t="s">
        <v>107</v>
      </c>
      <c r="H13" t="s">
        <v>108</v>
      </c>
      <c r="N13" t="b">
        <v>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RASH</vt:lpstr>
      <vt:lpstr>Feuil3</vt:lpstr>
      <vt:lpstr>coordonnées</vt:lpstr>
      <vt:lpstr>RASH!Zone_d_impression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DGO5-MEURICE Sophie</dc:creator>
  <cp:lastModifiedBy>Utilisateur</cp:lastModifiedBy>
  <cp:lastPrinted>2015-10-28T12:03:34Z</cp:lastPrinted>
  <dcterms:created xsi:type="dcterms:W3CDTF">2015-01-27T08:14:09Z</dcterms:created>
  <dcterms:modified xsi:type="dcterms:W3CDTF">2025-03-31T11:31:07Z</dcterms:modified>
</cp:coreProperties>
</file>